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84" yWindow="7092" windowWidth="19176" windowHeight="5688" activeTab="0"/>
  </bookViews>
  <sheets>
    <sheet name="FORM B - PRICES W PROV FUND" sheetId="1" r:id="rId1"/>
  </sheets>
  <definedNames>
    <definedName name="HEADER" localSheetId="0">'FORM B - PRICES W PROV FUND'!#REF!</definedName>
    <definedName name="HEADER">#REF!</definedName>
    <definedName name="PAGE1OF13" localSheetId="0">'FORM B - PRICES W PROV FUND'!#REF!</definedName>
    <definedName name="PAGE1OF13">#REF!</definedName>
    <definedName name="_xlnm.Print_Area" localSheetId="0">'FORM B - PRICES W PROV FUND'!$B$6:$H$435</definedName>
    <definedName name="_xlnm.Print_Titles" localSheetId="0">'FORM B - PRICES W PROV FUND'!$1:$5</definedName>
    <definedName name="TEMP" localSheetId="0">'FORM B - PRICES W PROV FUND'!#REF!</definedName>
    <definedName name="TEMP">#REF!</definedName>
    <definedName name="TENDERNO.181-" localSheetId="0">'FORM B - PRICES W PROV FUND'!#REF!</definedName>
    <definedName name="TENDERNO.181-">#REF!</definedName>
    <definedName name="TENDERSUBMISSI" localSheetId="0">'FORM B - PRICES W PROV FUND'!#REF!</definedName>
    <definedName name="TENDERSUBMISSI">#REF!</definedName>
    <definedName name="TESTHEAD" localSheetId="0">'FORM B - PRICES W PROV FUND'!#REF!</definedName>
    <definedName name="TESTHEAD">#REF!</definedName>
    <definedName name="XEVERYTHING" localSheetId="0">'FORM B - PRICES W PROV FUND'!$B$1:$IV$228</definedName>
    <definedName name="XEVERYTHING">#REF!</definedName>
    <definedName name="XITEMS" localSheetId="0">'FORM B - PRICES W PROV FUND'!$B$7:$IV$228</definedName>
    <definedName name="XITEMS">#REF!</definedName>
  </definedNames>
  <calcPr fullCalcOnLoad="1"/>
</workbook>
</file>

<file path=xl/sharedStrings.xml><?xml version="1.0" encoding="utf-8"?>
<sst xmlns="http://schemas.openxmlformats.org/spreadsheetml/2006/main" count="1659" uniqueCount="402">
  <si>
    <t>FORM B: PRICES</t>
  </si>
  <si>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</si>
  <si>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</si>
  <si>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</si>
  <si>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</si>
  <si>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</si>
  <si>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</si>
  <si>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</si>
  <si>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</si>
  <si>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</si>
  <si>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</si>
  <si>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</si>
  <si>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</si>
  <si>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</si>
  <si>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C</t>
  </si>
  <si>
    <t>D</t>
  </si>
  <si>
    <t>E</t>
  </si>
  <si>
    <t>Subtotal:</t>
  </si>
  <si>
    <t>SUMMARY</t>
  </si>
  <si>
    <t>ROADWORKS - RENEWALS</t>
  </si>
  <si>
    <t>ROADWORKS - NEW CONSTRUCTION</t>
  </si>
  <si>
    <t>JOINT AND CRACK SEALING</t>
  </si>
  <si>
    <t>ASSOCIATED DRAINAGE AND UNDERGROUND WORKS</t>
  </si>
  <si>
    <t>ADJUSTMENTS</t>
  </si>
  <si>
    <t>LANDSCAPING</t>
  </si>
  <si>
    <t>CODE</t>
  </si>
  <si>
    <t>(SEE B9)</t>
  </si>
  <si>
    <t xml:space="preserve"> (total price) PART 1</t>
  </si>
  <si>
    <t xml:space="preserve"> (total price) PART 2</t>
  </si>
  <si>
    <r>
      <t xml:space="preserve">PART 1      </t>
    </r>
    <r>
      <rPr>
        <b/>
        <i/>
        <sz val="16"/>
        <rFont val="Arial"/>
        <family val="2"/>
      </rPr>
      <t>CITY FUNDED WORK</t>
    </r>
  </si>
  <si>
    <r>
      <t xml:space="preserve">PART 2     </t>
    </r>
    <r>
      <rPr>
        <b/>
        <i/>
        <sz val="16"/>
        <rFont val="Arial"/>
        <family val="2"/>
      </rPr>
      <t xml:space="preserve"> PROVINCIALLY FUNDED WORK (See D2)</t>
    </r>
  </si>
  <si>
    <t>(in words)                _______________________________________________________________________________________________</t>
  </si>
  <si>
    <t xml:space="preserve">                                _____________________________________________________________________________________________</t>
  </si>
  <si>
    <t xml:space="preserve">TOTAL BID PRICE (GST extra)                                                                              (in figures)                                             </t>
  </si>
  <si>
    <t>A.1</t>
  </si>
  <si>
    <t>A.2</t>
  </si>
  <si>
    <t>m²</t>
  </si>
  <si>
    <t>i)</t>
  </si>
  <si>
    <t>tonne</t>
  </si>
  <si>
    <t>A012</t>
  </si>
  <si>
    <t>Grading of Boulevards</t>
  </si>
  <si>
    <t>each</t>
  </si>
  <si>
    <t>B004</t>
  </si>
  <si>
    <t>Slab Replacement</t>
  </si>
  <si>
    <t>B017</t>
  </si>
  <si>
    <t>Partial Slab Patches</t>
  </si>
  <si>
    <t>ii)</t>
  </si>
  <si>
    <t>B094</t>
  </si>
  <si>
    <t>Drilled Dowels</t>
  </si>
  <si>
    <t>B095</t>
  </si>
  <si>
    <t>19.1 mm Diameter</t>
  </si>
  <si>
    <t>B097</t>
  </si>
  <si>
    <t>Drilled Tie Bars</t>
  </si>
  <si>
    <t>B098</t>
  </si>
  <si>
    <t>20 M Deformed Tie Bar</t>
  </si>
  <si>
    <t>B114</t>
  </si>
  <si>
    <t xml:space="preserve">Miscellaneous Concrete Slab Renewal </t>
  </si>
  <si>
    <t>B118</t>
  </si>
  <si>
    <t>Sidewalk</t>
  </si>
  <si>
    <t>SD-228A</t>
  </si>
  <si>
    <t>B120</t>
  </si>
  <si>
    <t>B121</t>
  </si>
  <si>
    <t>m</t>
  </si>
  <si>
    <t>iii)</t>
  </si>
  <si>
    <t>B154</t>
  </si>
  <si>
    <t>Concrete Curb Renewal</t>
  </si>
  <si>
    <t>B155</t>
  </si>
  <si>
    <t>B157</t>
  </si>
  <si>
    <t>B184</t>
  </si>
  <si>
    <t>Supply and Installation of Dowel Assemblies</t>
  </si>
  <si>
    <t>B189</t>
  </si>
  <si>
    <t>Regrading Existing Interlocking Paving Stones</t>
  </si>
  <si>
    <t>CW 3330-R3</t>
  </si>
  <si>
    <t>B190</t>
  </si>
  <si>
    <t xml:space="preserve">Construction of Asphaltic Concrete Overlay </t>
  </si>
  <si>
    <t>B191</t>
  </si>
  <si>
    <t>Main Line Paving</t>
  </si>
  <si>
    <t>B193</t>
  </si>
  <si>
    <t>a) Type IA</t>
  </si>
  <si>
    <t>D006</t>
  </si>
  <si>
    <t xml:space="preserve">Reflective Crack Maintenance </t>
  </si>
  <si>
    <t>E028</t>
  </si>
  <si>
    <t>E029</t>
  </si>
  <si>
    <t xml:space="preserve">AP-009 - Barrier Curb and Gutter Inlet Cover </t>
  </si>
  <si>
    <t>F001</t>
  </si>
  <si>
    <t>F003</t>
  </si>
  <si>
    <t>F005</t>
  </si>
  <si>
    <t>51mm</t>
  </si>
  <si>
    <t>F007</t>
  </si>
  <si>
    <t>iv)</t>
  </si>
  <si>
    <t>76mm</t>
  </si>
  <si>
    <t>G001</t>
  </si>
  <si>
    <t>Sodding</t>
  </si>
  <si>
    <t>G003</t>
  </si>
  <si>
    <t xml:space="preserve"> width &gt; or = 600mm</t>
  </si>
  <si>
    <t>v)</t>
  </si>
  <si>
    <t>B.1</t>
  </si>
  <si>
    <t>B.2</t>
  </si>
  <si>
    <t>B.3</t>
  </si>
  <si>
    <t>B.4</t>
  </si>
  <si>
    <t>B.5</t>
  </si>
  <si>
    <t>B.6</t>
  </si>
  <si>
    <t>B.7</t>
  </si>
  <si>
    <t>B.8</t>
  </si>
  <si>
    <t>B.9</t>
  </si>
  <si>
    <t>B.10</t>
  </si>
  <si>
    <t>B.11</t>
  </si>
  <si>
    <t>B.12</t>
  </si>
  <si>
    <t>B119</t>
  </si>
  <si>
    <t>c) Greater than 20 sq.m.</t>
  </si>
  <si>
    <t>B.13</t>
  </si>
  <si>
    <t>B194</t>
  </si>
  <si>
    <t>Tie-ins and Approaches</t>
  </si>
  <si>
    <t>B195</t>
  </si>
  <si>
    <t>F002</t>
  </si>
  <si>
    <t>vert. m</t>
  </si>
  <si>
    <t>F009</t>
  </si>
  <si>
    <t>F010</t>
  </si>
  <si>
    <t>F011</t>
  </si>
  <si>
    <t>F018</t>
  </si>
  <si>
    <t xml:space="preserve">CW 3230-R5
</t>
  </si>
  <si>
    <t>CW 3230-R5</t>
  </si>
  <si>
    <t xml:space="preserve">CW 3235-R6  </t>
  </si>
  <si>
    <t>a) Less than 5 sq.m.</t>
  </si>
  <si>
    <t>b) 5 sq.m. to 20 sq.m.</t>
  </si>
  <si>
    <t xml:space="preserve">CW 3240-R6 </t>
  </si>
  <si>
    <t>SD-205,
SD206A</t>
  </si>
  <si>
    <t>SD-200</t>
  </si>
  <si>
    <t>SD-229 E</t>
  </si>
  <si>
    <t xml:space="preserve">CW 3410-R7 </t>
  </si>
  <si>
    <t>C.1</t>
  </si>
  <si>
    <t>C.2</t>
  </si>
  <si>
    <t>C.3</t>
  </si>
  <si>
    <t>C.4</t>
  </si>
  <si>
    <t>D.1</t>
  </si>
  <si>
    <t>CW 3250-R6</t>
  </si>
  <si>
    <t>D.2</t>
  </si>
  <si>
    <t>E023</t>
  </si>
  <si>
    <t>E.1</t>
  </si>
  <si>
    <t>Replacing Standard Frames &amp; Covers</t>
  </si>
  <si>
    <t>CW 2130-R10</t>
  </si>
  <si>
    <t>E024</t>
  </si>
  <si>
    <t>AP-004 - Standard Frame for Manhole and Catch Basin</t>
  </si>
  <si>
    <t>E025</t>
  </si>
  <si>
    <t>AP-005 - Standard Solid Cover for Standard Frame</t>
  </si>
  <si>
    <t>E026</t>
  </si>
  <si>
    <t>AP-006 - Standard Grated Cover for Standard Frame</t>
  </si>
  <si>
    <t>AP-008 - Barrier Curb and Gutter Inlet Frame and Box</t>
  </si>
  <si>
    <t>F</t>
  </si>
  <si>
    <t>F.1</t>
  </si>
  <si>
    <t>Adjustment of Catch Basins / Manholes Frames</t>
  </si>
  <si>
    <t>F.2</t>
  </si>
  <si>
    <t>Replacing Existing Risers</t>
  </si>
  <si>
    <t>F002A</t>
  </si>
  <si>
    <t>F.3</t>
  </si>
  <si>
    <t>Lifter Rings</t>
  </si>
  <si>
    <t>F.4</t>
  </si>
  <si>
    <t>Adjustment of Valve Boxes</t>
  </si>
  <si>
    <t>F.5</t>
  </si>
  <si>
    <t>Valve Box Extensions</t>
  </si>
  <si>
    <t>F.6</t>
  </si>
  <si>
    <t>Adjustment of Curb Stop Boxes</t>
  </si>
  <si>
    <t>F.7</t>
  </si>
  <si>
    <t>Curb Stop Extensions</t>
  </si>
  <si>
    <t>G</t>
  </si>
  <si>
    <t>G.1</t>
  </si>
  <si>
    <t>CHANCELLOR DRIVE</t>
  </si>
  <si>
    <t>A.10</t>
  </si>
  <si>
    <t>CW 3110-R10</t>
  </si>
  <si>
    <t xml:space="preserve"> </t>
  </si>
  <si>
    <t>B031</t>
  </si>
  <si>
    <t>150 mm Concrete Pavement (Type B)</t>
  </si>
  <si>
    <t>B032</t>
  </si>
  <si>
    <t>150 mm Concrete Pavement (Type C)</t>
  </si>
  <si>
    <t>B033</t>
  </si>
  <si>
    <t>150 mm Concrete Pavement (Type D)</t>
  </si>
  <si>
    <t>B124</t>
  </si>
  <si>
    <t>Adjustment of Precast  Sidewalk Blocks</t>
  </si>
  <si>
    <t>B125</t>
  </si>
  <si>
    <t>B.14</t>
  </si>
  <si>
    <t>Supply of Precast  Sidewalk Blocks</t>
  </si>
  <si>
    <t>B125A</t>
  </si>
  <si>
    <t>B.15</t>
  </si>
  <si>
    <t>Removal of Precast Sidewalk Blocks</t>
  </si>
  <si>
    <t>B.18</t>
  </si>
  <si>
    <t>B158</t>
  </si>
  <si>
    <t>B167</t>
  </si>
  <si>
    <t>SD-203B</t>
  </si>
  <si>
    <t>B188</t>
  </si>
  <si>
    <t>B.19</t>
  </si>
  <si>
    <t>CW 3310-R11</t>
  </si>
  <si>
    <t>B.20</t>
  </si>
  <si>
    <t>B.21</t>
  </si>
  <si>
    <t>B200</t>
  </si>
  <si>
    <t>Planing of Pavement</t>
  </si>
  <si>
    <t xml:space="preserve">CW 3450-R5 </t>
  </si>
  <si>
    <t>B201</t>
  </si>
  <si>
    <t>0 - 50 mm Depth (Asphalt)</t>
  </si>
  <si>
    <t>B203</t>
  </si>
  <si>
    <t>0 - 50 mm Depth (Concrete)</t>
  </si>
  <si>
    <t>C052</t>
  </si>
  <si>
    <t>C.6</t>
  </si>
  <si>
    <t>Interlocking Paving Stones</t>
  </si>
  <si>
    <t>D.4</t>
  </si>
  <si>
    <t>SD-024</t>
  </si>
  <si>
    <t>E006</t>
  </si>
  <si>
    <t>E.2</t>
  </si>
  <si>
    <t xml:space="preserve">Catch Pit </t>
  </si>
  <si>
    <t>E007</t>
  </si>
  <si>
    <t>SD-023</t>
  </si>
  <si>
    <t>E007A</t>
  </si>
  <si>
    <t>E.3</t>
  </si>
  <si>
    <t xml:space="preserve">Remove and Replace Existing Catch Basin  </t>
  </si>
  <si>
    <t>E007B</t>
  </si>
  <si>
    <t>E007D</t>
  </si>
  <si>
    <t>E.4</t>
  </si>
  <si>
    <t>Remove and Replace Existing Catch Pit</t>
  </si>
  <si>
    <t>E007E</t>
  </si>
  <si>
    <t>E012</t>
  </si>
  <si>
    <t>E.6</t>
  </si>
  <si>
    <t>Drainage Connection Pipe</t>
  </si>
  <si>
    <t>E.10</t>
  </si>
  <si>
    <t>E034</t>
  </si>
  <si>
    <t>E.12</t>
  </si>
  <si>
    <t>Connecting to Existing Catch Basin</t>
  </si>
  <si>
    <t>E035</t>
  </si>
  <si>
    <t>E.17</t>
  </si>
  <si>
    <t>E.18</t>
  </si>
  <si>
    <t>E.19</t>
  </si>
  <si>
    <t>E.20</t>
  </si>
  <si>
    <t>E050</t>
  </si>
  <si>
    <t>E.23</t>
  </si>
  <si>
    <t>Abandoning Existing Drainage Inlets</t>
  </si>
  <si>
    <t>CW 3210-R7</t>
  </si>
  <si>
    <t>F004</t>
  </si>
  <si>
    <t>38mm</t>
  </si>
  <si>
    <t>F015</t>
  </si>
  <si>
    <t>F.10</t>
  </si>
  <si>
    <t>Adjustment of Curb and Gutter Inlet Frames</t>
  </si>
  <si>
    <t>F.11</t>
  </si>
  <si>
    <t>CW 3510-R9</t>
  </si>
  <si>
    <t>G002</t>
  </si>
  <si>
    <t xml:space="preserve"> width &lt; 600mm</t>
  </si>
  <si>
    <t>B126</t>
  </si>
  <si>
    <t>B.16</t>
  </si>
  <si>
    <t>Concrete Curb Removal</t>
  </si>
  <si>
    <t>B129</t>
  </si>
  <si>
    <t>Curb and Gutter</t>
  </si>
  <si>
    <t>B131</t>
  </si>
  <si>
    <t>Lip Curb</t>
  </si>
  <si>
    <t>B135</t>
  </si>
  <si>
    <t>B.17</t>
  </si>
  <si>
    <t>Concrete Curb Installation</t>
  </si>
  <si>
    <t>B136</t>
  </si>
  <si>
    <t>SD-205</t>
  </si>
  <si>
    <t>B139</t>
  </si>
  <si>
    <t>B142</t>
  </si>
  <si>
    <t xml:space="preserve"> i)</t>
  </si>
  <si>
    <t>250mm Drainage Connection Pipe</t>
  </si>
  <si>
    <t>Modified Barrier (150mm ht, Dowelled)</t>
  </si>
  <si>
    <t>Curb and Gutter (150mm ht, Barrier, Integral, 600mm width, 150mm Plain Concrete Pavement) Slip Form Paving</t>
  </si>
  <si>
    <t>Barrier (150mm ht, Dowelled) Slip Form Paving</t>
  </si>
  <si>
    <t>ELIZABETH ROAD</t>
  </si>
  <si>
    <t>HORACE STREET</t>
  </si>
  <si>
    <t>B014</t>
  </si>
  <si>
    <t>150 mm Concrete Pavement (Reinforced)</t>
  </si>
  <si>
    <t>LAKEPOINT ROAD</t>
  </si>
  <si>
    <t>LAWNDALE AVENUE</t>
  </si>
  <si>
    <t>B199</t>
  </si>
  <si>
    <t>Construction of Asphalt Patches</t>
  </si>
  <si>
    <t>SWEETWATER BAY</t>
  </si>
  <si>
    <t>WEATHERSTONE PLACE</t>
  </si>
  <si>
    <t>A.3</t>
  </si>
  <si>
    <t>A.4</t>
  </si>
  <si>
    <t>A.5</t>
  </si>
  <si>
    <t>A.6</t>
  </si>
  <si>
    <t>A.7</t>
  </si>
  <si>
    <t>A.8</t>
  </si>
  <si>
    <t>A.9</t>
  </si>
  <si>
    <t>A.12</t>
  </si>
  <si>
    <t>A.13</t>
  </si>
  <si>
    <t>A.14</t>
  </si>
  <si>
    <t>A.15</t>
  </si>
  <si>
    <t>A.16</t>
  </si>
  <si>
    <t>A.17</t>
  </si>
  <si>
    <t>A.18</t>
  </si>
  <si>
    <t>A.19</t>
  </si>
  <si>
    <t>A.20</t>
  </si>
  <si>
    <t>A.21</t>
  </si>
  <si>
    <t>A.22</t>
  </si>
  <si>
    <t>A.23</t>
  </si>
  <si>
    <t>A.24</t>
  </si>
  <si>
    <t>A.25</t>
  </si>
  <si>
    <t>A.26</t>
  </si>
  <si>
    <t>a) Greater than 30 m</t>
  </si>
  <si>
    <t>B.22</t>
  </si>
  <si>
    <t>C.5</t>
  </si>
  <si>
    <t>C.7</t>
  </si>
  <si>
    <t>C.8</t>
  </si>
  <si>
    <t>C.9</t>
  </si>
  <si>
    <t>C.10</t>
  </si>
  <si>
    <t>C.11</t>
  </si>
  <si>
    <t>C.12</t>
  </si>
  <si>
    <t>C.13</t>
  </si>
  <si>
    <t>C.14</t>
  </si>
  <si>
    <t>D.3</t>
  </si>
  <si>
    <t>D.5</t>
  </si>
  <si>
    <t>D.6</t>
  </si>
  <si>
    <t>a) 5 sq.m. to 20 sq.m.</t>
  </si>
  <si>
    <t>D.7</t>
  </si>
  <si>
    <t>D.8</t>
  </si>
  <si>
    <t>D.9</t>
  </si>
  <si>
    <t>D.10</t>
  </si>
  <si>
    <t>D.11</t>
  </si>
  <si>
    <t>D.12</t>
  </si>
  <si>
    <t>D.13</t>
  </si>
  <si>
    <t>D.14</t>
  </si>
  <si>
    <t>D.15</t>
  </si>
  <si>
    <t>D.16</t>
  </si>
  <si>
    <t>D.17</t>
  </si>
  <si>
    <t>D.18</t>
  </si>
  <si>
    <t>D.19</t>
  </si>
  <si>
    <t>D.20</t>
  </si>
  <si>
    <t>D.21</t>
  </si>
  <si>
    <t>D.22</t>
  </si>
  <si>
    <t>E.5</t>
  </si>
  <si>
    <t>b) Greater than 20 sq.m.</t>
  </si>
  <si>
    <t>E.7</t>
  </si>
  <si>
    <t>E.8</t>
  </si>
  <si>
    <t>E.9</t>
  </si>
  <si>
    <t>E.11</t>
  </si>
  <si>
    <t>E.13</t>
  </si>
  <si>
    <t>E.14</t>
  </si>
  <si>
    <t>E.15</t>
  </si>
  <si>
    <t>E.16</t>
  </si>
  <si>
    <t>E.21</t>
  </si>
  <si>
    <t>E.22</t>
  </si>
  <si>
    <t>E.24</t>
  </si>
  <si>
    <t>E.25</t>
  </si>
  <si>
    <t>E.26</t>
  </si>
  <si>
    <t>E.27</t>
  </si>
  <si>
    <t>E.28</t>
  </si>
  <si>
    <t>F.8</t>
  </si>
  <si>
    <t>F.9</t>
  </si>
  <si>
    <t>F.13</t>
  </si>
  <si>
    <t>F.14</t>
  </si>
  <si>
    <t>F.15</t>
  </si>
  <si>
    <t>G.2</t>
  </si>
  <si>
    <t>G.3</t>
  </si>
  <si>
    <t>G.4</t>
  </si>
  <si>
    <t>G.5</t>
  </si>
  <si>
    <t>G.6</t>
  </si>
  <si>
    <t>G.7</t>
  </si>
  <si>
    <t>G.8</t>
  </si>
  <si>
    <t>G.9</t>
  </si>
  <si>
    <t>G.10</t>
  </si>
  <si>
    <t>G.11</t>
  </si>
  <si>
    <t>a) 3 m to 30 m</t>
  </si>
  <si>
    <t>G.12</t>
  </si>
  <si>
    <t>G.13</t>
  </si>
  <si>
    <t>G.14</t>
  </si>
  <si>
    <t>G.16</t>
  </si>
  <si>
    <t>G.17</t>
  </si>
  <si>
    <t>G.18</t>
  </si>
  <si>
    <t>G.19</t>
  </si>
  <si>
    <t>G.20</t>
  </si>
  <si>
    <t>G.21</t>
  </si>
  <si>
    <t>G.22</t>
  </si>
  <si>
    <t>G.23</t>
  </si>
  <si>
    <t>G.24</t>
  </si>
  <si>
    <t>G.25</t>
  </si>
  <si>
    <t>G.26</t>
  </si>
  <si>
    <t>G.27</t>
  </si>
  <si>
    <t>G.28</t>
  </si>
  <si>
    <t>G.29</t>
  </si>
  <si>
    <t>D.23</t>
  </si>
  <si>
    <t>D.24</t>
  </si>
  <si>
    <t>D.25</t>
  </si>
  <si>
    <t>D.26</t>
  </si>
  <si>
    <t>D.27</t>
  </si>
  <si>
    <t>D.28</t>
  </si>
  <si>
    <t>D.29</t>
  </si>
  <si>
    <t>D.30</t>
  </si>
  <si>
    <t>D.31</t>
  </si>
  <si>
    <t>E.29</t>
  </si>
  <si>
    <t>F.12</t>
  </si>
  <si>
    <t>F.16</t>
  </si>
  <si>
    <t>F.17</t>
  </si>
  <si>
    <t>F.18</t>
  </si>
  <si>
    <t>F.19</t>
  </si>
  <si>
    <t>F.20</t>
  </si>
  <si>
    <t>F.21</t>
  </si>
  <si>
    <t>F.22</t>
  </si>
  <si>
    <t>F.23</t>
  </si>
  <si>
    <t>F.24</t>
  </si>
  <si>
    <t>F.25</t>
  </si>
  <si>
    <t>F.26</t>
  </si>
  <si>
    <t>F.27</t>
  </si>
  <si>
    <t>F.28</t>
  </si>
  <si>
    <t>G.15</t>
  </si>
  <si>
    <t>Curb Ramp (15mm ht, Separate)</t>
  </si>
  <si>
    <t>Pre-cast Concrete Risers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</si>
</sst>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;0;&quot;&quot;;@"/>
    <numFmt numFmtId="173" formatCode="0;0;[Red]&quot;###&quot;;@"/>
    <numFmt numFmtId="174" formatCode="&quot;$&quot;#,##0.00"/>
    <numFmt numFmtId="175" formatCode="0.0%"/>
    <numFmt numFmtId="176" formatCode="&quot;Subtotal: &quot;#\ ###\ ##0.00;;&quot;Subtotal: Nil&quot;;@"/>
    <numFmt numFmtId="177" formatCode="#\ ###\ ##0.00;;0;@"/>
    <numFmt numFmtId="178" formatCode="&quot;Subtotal: &quot;#\ ###\ ##0.00;;&quot;Subtotal:                &quot;;@"/>
    <numFmt numFmtId="179" formatCode="0.0"/>
    <numFmt numFmtId="180" formatCode="0.000"/>
  </numFmts>
  <fonts count="21">
    <font>
      <sz val="12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 val="single"/>
      <sz val="12"/>
      <color indexed="8"/>
      <name val="Arial"/>
      <family val="2"/>
    </font>
    <font>
      <b/>
      <i/>
      <sz val="16"/>
      <name val="Arial"/>
      <family val="2"/>
    </font>
    <font>
      <b/>
      <sz val="16"/>
      <name val="Arial"/>
      <family val="2"/>
    </font>
    <font>
      <sz val="10"/>
      <name val="Arial"/>
      <family val="0"/>
    </font>
    <font>
      <sz val="10"/>
      <name val="MS Sans Serif"/>
      <family val="0"/>
    </font>
    <font>
      <strike/>
      <sz val="10"/>
      <name val="MS Sans Serif"/>
      <family val="2"/>
    </font>
    <font>
      <sz val="10"/>
      <color indexed="20"/>
      <name val="MS Sans Serif"/>
      <family val="0"/>
    </font>
    <font>
      <b/>
      <sz val="12"/>
      <color indexed="12"/>
      <name val="MS Sans Serif"/>
      <family val="2"/>
    </font>
    <font>
      <sz val="12"/>
      <color indexed="8"/>
      <name val="Arial"/>
      <family val="2"/>
    </font>
    <font>
      <b/>
      <sz val="10"/>
      <color indexed="8"/>
      <name val="MS Sans Serif"/>
      <family val="2"/>
    </font>
    <font>
      <sz val="10"/>
      <color indexed="8"/>
      <name val="MS Sans Serif"/>
      <family val="0"/>
    </font>
    <font>
      <sz val="12"/>
      <color indexed="49"/>
      <name val="Arial"/>
      <family val="2"/>
    </font>
    <font>
      <sz val="12"/>
      <color indexed="18"/>
      <name val="Arial"/>
      <family val="2"/>
    </font>
    <font>
      <b/>
      <sz val="10"/>
      <name val="MS Sans Serif"/>
      <family val="2"/>
    </font>
    <font>
      <sz val="10"/>
      <color indexed="18"/>
      <name val="MS Sans Serif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 style="double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/>
      <top style="double">
        <color indexed="8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203">
    <xf numFmtId="0" fontId="0" fillId="2" borderId="0" xfId="0" applyNumberFormat="1" applyAlignment="1">
      <alignment/>
    </xf>
    <xf numFmtId="0" fontId="0" fillId="2" borderId="0" xfId="0" applyNumberFormat="1" applyAlignment="1">
      <alignment horizontal="centerContinuous" vertical="center"/>
    </xf>
    <xf numFmtId="0" fontId="0" fillId="2" borderId="1" xfId="0" applyNumberFormat="1" applyBorder="1" applyAlignment="1">
      <alignment horizontal="center"/>
    </xf>
    <xf numFmtId="0" fontId="0" fillId="2" borderId="2" xfId="0" applyNumberFormat="1" applyBorder="1" applyAlignment="1">
      <alignment horizontal="center"/>
    </xf>
    <xf numFmtId="0" fontId="0" fillId="2" borderId="3" xfId="0" applyNumberFormat="1" applyBorder="1" applyAlignment="1">
      <alignment horizontal="center"/>
    </xf>
    <xf numFmtId="0" fontId="0" fillId="2" borderId="4" xfId="0" applyNumberFormat="1" applyBorder="1" applyAlignment="1">
      <alignment horizontal="center" vertical="top"/>
    </xf>
    <xf numFmtId="1" fontId="0" fillId="2" borderId="5" xfId="0" applyNumberFormat="1" applyBorder="1" applyAlignment="1">
      <alignment vertical="top"/>
    </xf>
    <xf numFmtId="0" fontId="0" fillId="2" borderId="5" xfId="0" applyNumberFormat="1" applyBorder="1" applyAlignment="1">
      <alignment horizontal="center" vertical="top"/>
    </xf>
    <xf numFmtId="0" fontId="0" fillId="2" borderId="5" xfId="0" applyNumberFormat="1" applyBorder="1" applyAlignment="1">
      <alignment vertical="top"/>
    </xf>
    <xf numFmtId="1" fontId="0" fillId="2" borderId="5" xfId="0" applyNumberFormat="1" applyBorder="1" applyAlignment="1">
      <alignment horizontal="center" vertical="top"/>
    </xf>
    <xf numFmtId="0" fontId="0" fillId="2" borderId="6" xfId="0" applyNumberFormat="1" applyBorder="1" applyAlignment="1">
      <alignment vertical="top"/>
    </xf>
    <xf numFmtId="0" fontId="0" fillId="2" borderId="4" xfId="0" applyNumberFormat="1" applyBorder="1" applyAlignment="1">
      <alignment vertical="top"/>
    </xf>
    <xf numFmtId="0" fontId="0" fillId="2" borderId="0" xfId="0" applyNumberFormat="1" applyAlignment="1">
      <alignment vertical="top"/>
    </xf>
    <xf numFmtId="1" fontId="0" fillId="2" borderId="0" xfId="0" applyNumberFormat="1" applyAlignment="1">
      <alignment horizontal="centerContinuous" vertical="top"/>
    </xf>
    <xf numFmtId="0" fontId="0" fillId="2" borderId="1" xfId="0" applyNumberFormat="1" applyBorder="1" applyAlignment="1">
      <alignment horizontal="center" vertical="top"/>
    </xf>
    <xf numFmtId="0" fontId="2" fillId="2" borderId="4" xfId="0" applyNumberFormat="1" applyFont="1" applyBorder="1" applyAlignment="1">
      <alignment vertical="top"/>
    </xf>
    <xf numFmtId="166" fontId="0" fillId="2" borderId="0" xfId="0" applyNumberFormat="1" applyAlignment="1">
      <alignment horizontal="right"/>
    </xf>
    <xf numFmtId="166" fontId="0" fillId="2" borderId="3" xfId="0" applyNumberFormat="1" applyBorder="1" applyAlignment="1">
      <alignment horizontal="right"/>
    </xf>
    <xf numFmtId="166" fontId="0" fillId="2" borderId="5" xfId="0" applyNumberFormat="1" applyBorder="1" applyAlignment="1">
      <alignment horizontal="right"/>
    </xf>
    <xf numFmtId="166" fontId="0" fillId="2" borderId="7" xfId="0" applyNumberFormat="1" applyBorder="1" applyAlignment="1">
      <alignment horizontal="right"/>
    </xf>
    <xf numFmtId="0" fontId="0" fillId="2" borderId="0" xfId="0" applyNumberFormat="1" applyAlignment="1">
      <alignment horizontal="right"/>
    </xf>
    <xf numFmtId="166" fontId="0" fillId="2" borderId="4" xfId="0" applyNumberFormat="1" applyBorder="1" applyAlignment="1">
      <alignment horizontal="right"/>
    </xf>
    <xf numFmtId="166" fontId="0" fillId="2" borderId="8" xfId="0" applyNumberFormat="1" applyBorder="1" applyAlignment="1">
      <alignment horizontal="right"/>
    </xf>
    <xf numFmtId="166" fontId="0" fillId="2" borderId="9" xfId="0" applyNumberFormat="1" applyBorder="1" applyAlignment="1">
      <alignment horizontal="right"/>
    </xf>
    <xf numFmtId="0" fontId="0" fillId="2" borderId="0" xfId="0" applyNumberFormat="1" applyAlignment="1">
      <alignment horizontal="center"/>
    </xf>
    <xf numFmtId="0" fontId="0" fillId="2" borderId="10" xfId="0" applyNumberFormat="1" applyBorder="1" applyAlignment="1">
      <alignment horizontal="right"/>
    </xf>
    <xf numFmtId="166" fontId="0" fillId="2" borderId="11" xfId="0" applyNumberFormat="1" applyBorder="1" applyAlignment="1">
      <alignment horizontal="right"/>
    </xf>
    <xf numFmtId="0" fontId="0" fillId="2" borderId="12" xfId="0" applyNumberFormat="1" applyBorder="1" applyAlignment="1">
      <alignment horizontal="right"/>
    </xf>
    <xf numFmtId="166" fontId="0" fillId="2" borderId="13" xfId="0" applyNumberFormat="1" applyBorder="1" applyAlignment="1">
      <alignment horizontal="right"/>
    </xf>
    <xf numFmtId="166" fontId="1" fillId="2" borderId="0" xfId="0" applyNumberFormat="1" applyFont="1" applyAlignment="1">
      <alignment horizontal="centerContinuous" vertical="center"/>
    </xf>
    <xf numFmtId="1" fontId="4" fillId="2" borderId="0" xfId="0" applyNumberFormat="1" applyFont="1" applyAlignment="1">
      <alignment horizontal="centerContinuous" vertical="top"/>
    </xf>
    <xf numFmtId="0" fontId="4" fillId="2" borderId="0" xfId="0" applyNumberFormat="1" applyFont="1" applyAlignment="1">
      <alignment horizontal="centerContinuous" vertical="center"/>
    </xf>
    <xf numFmtId="166" fontId="5" fillId="2" borderId="0" xfId="0" applyNumberFormat="1" applyFont="1" applyAlignment="1">
      <alignment horizontal="centerContinuous" vertical="center"/>
    </xf>
    <xf numFmtId="172" fontId="2" fillId="3" borderId="4" xfId="0" applyNumberFormat="1" applyFont="1" applyFill="1" applyBorder="1" applyAlignment="1" applyProtection="1">
      <alignment horizontal="left" vertical="center" wrapText="1"/>
      <protection/>
    </xf>
    <xf numFmtId="0" fontId="0" fillId="2" borderId="0" xfId="0" applyNumberFormat="1" applyAlignment="1">
      <alignment/>
    </xf>
    <xf numFmtId="0" fontId="2" fillId="2" borderId="7" xfId="0" applyNumberFormat="1" applyFont="1" applyBorder="1" applyAlignment="1">
      <alignment horizontal="center" vertical="center"/>
    </xf>
    <xf numFmtId="0" fontId="2" fillId="2" borderId="4" xfId="0" applyNumberFormat="1" applyFont="1" applyBorder="1" applyAlignment="1">
      <alignment horizontal="center" vertical="center"/>
    </xf>
    <xf numFmtId="166" fontId="0" fillId="2" borderId="5" xfId="0" applyNumberFormat="1" applyBorder="1" applyAlignment="1">
      <alignment horizontal="right" vertical="center"/>
    </xf>
    <xf numFmtId="166" fontId="0" fillId="2" borderId="4" xfId="0" applyNumberFormat="1" applyBorder="1" applyAlignment="1">
      <alignment horizontal="right" vertical="center"/>
    </xf>
    <xf numFmtId="0" fontId="0" fillId="2" borderId="0" xfId="0" applyNumberFormat="1" applyAlignment="1">
      <alignment vertical="center"/>
    </xf>
    <xf numFmtId="166" fontId="0" fillId="2" borderId="7" xfId="0" applyNumberFormat="1" applyBorder="1" applyAlignment="1">
      <alignment horizontal="right" vertical="center"/>
    </xf>
    <xf numFmtId="166" fontId="0" fillId="2" borderId="9" xfId="0" applyNumberFormat="1" applyBorder="1" applyAlignment="1">
      <alignment horizontal="right" vertical="center"/>
    </xf>
    <xf numFmtId="0" fontId="0" fillId="2" borderId="9" xfId="0" applyNumberFormat="1" applyBorder="1" applyAlignment="1">
      <alignment vertical="top"/>
    </xf>
    <xf numFmtId="0" fontId="0" fillId="2" borderId="14" xfId="0" applyNumberFormat="1" applyBorder="1" applyAlignment="1">
      <alignment/>
    </xf>
    <xf numFmtId="0" fontId="0" fillId="2" borderId="9" xfId="0" applyNumberFormat="1" applyBorder="1" applyAlignment="1">
      <alignment horizontal="center"/>
    </xf>
    <xf numFmtId="0" fontId="0" fillId="2" borderId="15" xfId="0" applyNumberFormat="1" applyBorder="1" applyAlignment="1">
      <alignment/>
    </xf>
    <xf numFmtId="0" fontId="0" fillId="2" borderId="15" xfId="0" applyNumberFormat="1" applyBorder="1" applyAlignment="1">
      <alignment horizontal="center"/>
    </xf>
    <xf numFmtId="166" fontId="0" fillId="2" borderId="15" xfId="0" applyNumberFormat="1" applyBorder="1" applyAlignment="1">
      <alignment horizontal="right"/>
    </xf>
    <xf numFmtId="166" fontId="0" fillId="2" borderId="0" xfId="0" applyNumberFormat="1" applyAlignment="1">
      <alignment vertical="center"/>
    </xf>
    <xf numFmtId="2" fontId="0" fillId="2" borderId="0" xfId="0" applyNumberFormat="1" applyAlignment="1">
      <alignment/>
    </xf>
    <xf numFmtId="166" fontId="0" fillId="2" borderId="16" xfId="0" applyNumberFormat="1" applyBorder="1" applyAlignment="1">
      <alignment horizontal="right"/>
    </xf>
    <xf numFmtId="0" fontId="0" fillId="2" borderId="16" xfId="0" applyNumberFormat="1" applyBorder="1" applyAlignment="1">
      <alignment horizontal="right"/>
    </xf>
    <xf numFmtId="0" fontId="8" fillId="2" borderId="17" xfId="0" applyNumberFormat="1" applyFont="1" applyBorder="1" applyAlignment="1">
      <alignment horizontal="centerContinuous"/>
    </xf>
    <xf numFmtId="0" fontId="0" fillId="2" borderId="17" xfId="0" applyNumberFormat="1" applyBorder="1" applyAlignment="1">
      <alignment horizontal="centerContinuous"/>
    </xf>
    <xf numFmtId="0" fontId="0" fillId="2" borderId="0" xfId="0" applyNumberFormat="1" applyAlignment="1">
      <alignment horizontal="right" vertical="center"/>
    </xf>
    <xf numFmtId="0" fontId="2" fillId="2" borderId="18" xfId="0" applyNumberFormat="1" applyFont="1" applyBorder="1" applyAlignment="1">
      <alignment horizontal="center"/>
    </xf>
    <xf numFmtId="1" fontId="3" fillId="2" borderId="19" xfId="0" applyNumberFormat="1" applyFont="1" applyBorder="1" applyAlignment="1">
      <alignment horizontal="left"/>
    </xf>
    <xf numFmtId="1" fontId="0" fillId="2" borderId="19" xfId="0" applyNumberFormat="1" applyBorder="1" applyAlignment="1">
      <alignment horizontal="center"/>
    </xf>
    <xf numFmtId="1" fontId="0" fillId="2" borderId="19" xfId="0" applyNumberFormat="1" applyBorder="1" applyAlignment="1">
      <alignment/>
    </xf>
    <xf numFmtId="166" fontId="0" fillId="2" borderId="20" xfId="0" applyNumberFormat="1" applyBorder="1" applyAlignment="1">
      <alignment horizontal="right"/>
    </xf>
    <xf numFmtId="166" fontId="4" fillId="2" borderId="20" xfId="0" applyNumberFormat="1" applyFont="1" applyBorder="1" applyAlignment="1">
      <alignment horizontal="right"/>
    </xf>
    <xf numFmtId="0" fontId="0" fillId="2" borderId="9" xfId="0" applyNumberFormat="1" applyBorder="1" applyAlignment="1">
      <alignment horizontal="right"/>
    </xf>
    <xf numFmtId="0" fontId="0" fillId="2" borderId="4" xfId="0" applyNumberFormat="1" applyBorder="1" applyAlignment="1">
      <alignment horizontal="right"/>
    </xf>
    <xf numFmtId="0" fontId="0" fillId="2" borderId="21" xfId="0" applyNumberFormat="1" applyBorder="1" applyAlignment="1">
      <alignment horizontal="right" vertical="center"/>
    </xf>
    <xf numFmtId="0" fontId="0" fillId="2" borderId="22" xfId="0" applyNumberFormat="1" applyBorder="1" applyAlignment="1">
      <alignment vertical="top"/>
    </xf>
    <xf numFmtId="0" fontId="0" fillId="2" borderId="11" xfId="0" applyNumberFormat="1" applyBorder="1" applyAlignment="1">
      <alignment/>
    </xf>
    <xf numFmtId="0" fontId="0" fillId="2" borderId="11" xfId="0" applyNumberFormat="1" applyBorder="1" applyAlignment="1">
      <alignment horizontal="center"/>
    </xf>
    <xf numFmtId="166" fontId="0" fillId="2" borderId="1" xfId="0" applyNumberFormat="1" applyBorder="1" applyAlignment="1">
      <alignment horizontal="center"/>
    </xf>
    <xf numFmtId="0" fontId="0" fillId="2" borderId="5" xfId="0" applyNumberFormat="1" applyBorder="1" applyAlignment="1">
      <alignment horizontal="right"/>
    </xf>
    <xf numFmtId="166" fontId="0" fillId="2" borderId="23" xfId="0" applyNumberFormat="1" applyBorder="1" applyAlignment="1">
      <alignment horizontal="right"/>
    </xf>
    <xf numFmtId="0" fontId="0" fillId="2" borderId="5" xfId="0" applyNumberFormat="1" applyBorder="1" applyAlignment="1">
      <alignment horizontal="right" vertical="center"/>
    </xf>
    <xf numFmtId="0" fontId="2" fillId="2" borderId="13" xfId="0" applyNumberFormat="1" applyFont="1" applyBorder="1" applyAlignment="1">
      <alignment horizontal="center" vertical="center"/>
    </xf>
    <xf numFmtId="0" fontId="10" fillId="0" borderId="0" xfId="0" applyFont="1" applyFill="1" applyAlignment="1">
      <alignment vertical="top" wrapText="1"/>
    </xf>
    <xf numFmtId="172" fontId="0" fillId="0" borderId="24" xfId="0" applyNumberFormat="1" applyFont="1" applyFill="1" applyBorder="1" applyAlignment="1" applyProtection="1">
      <alignment horizontal="left" vertical="top" wrapText="1"/>
      <protection/>
    </xf>
    <xf numFmtId="172" fontId="0" fillId="0" borderId="24" xfId="0" applyNumberFormat="1" applyFont="1" applyFill="1" applyBorder="1" applyAlignment="1" applyProtection="1">
      <alignment horizontal="center" vertical="top" wrapText="1"/>
      <protection/>
    </xf>
    <xf numFmtId="0" fontId="0" fillId="0" borderId="24" xfId="0" applyNumberFormat="1" applyFont="1" applyFill="1" applyBorder="1" applyAlignment="1" applyProtection="1">
      <alignment horizontal="center" vertical="top" wrapText="1"/>
      <protection/>
    </xf>
    <xf numFmtId="1" fontId="0" fillId="0" borderId="24" xfId="0" applyNumberFormat="1" applyFont="1" applyFill="1" applyBorder="1" applyAlignment="1" applyProtection="1">
      <alignment horizontal="right" vertical="top"/>
      <protection/>
    </xf>
    <xf numFmtId="174" fontId="0" fillId="0" borderId="24" xfId="0" applyNumberFormat="1" applyFont="1" applyFill="1" applyBorder="1" applyAlignment="1" applyProtection="1">
      <alignment vertical="top"/>
      <protection locked="0"/>
    </xf>
    <xf numFmtId="174" fontId="0" fillId="0" borderId="24" xfId="0" applyNumberFormat="1" applyFont="1" applyFill="1" applyBorder="1" applyAlignment="1" applyProtection="1">
      <alignment vertical="top"/>
      <protection/>
    </xf>
    <xf numFmtId="0" fontId="4" fillId="0" borderId="24" xfId="0" applyNumberFormat="1" applyFont="1" applyFill="1" applyBorder="1" applyAlignment="1" applyProtection="1">
      <alignment vertical="center"/>
      <protection/>
    </xf>
    <xf numFmtId="0" fontId="10" fillId="0" borderId="0" xfId="0" applyFont="1" applyFill="1" applyAlignment="1">
      <alignment vertical="top" wrapText="1" shrinkToFit="1"/>
    </xf>
    <xf numFmtId="173" fontId="0" fillId="0" borderId="24" xfId="0" applyNumberFormat="1" applyFont="1" applyFill="1" applyBorder="1" applyAlignment="1" applyProtection="1">
      <alignment horizontal="right" vertical="top" wrapText="1"/>
      <protection/>
    </xf>
    <xf numFmtId="173" fontId="0" fillId="0" borderId="25" xfId="0" applyNumberFormat="1" applyFont="1" applyFill="1" applyBorder="1" applyAlignment="1" applyProtection="1">
      <alignment horizontal="right" vertical="top" wrapText="1"/>
      <protection/>
    </xf>
    <xf numFmtId="172" fontId="0" fillId="0" borderId="25" xfId="0" applyNumberFormat="1" applyFont="1" applyFill="1" applyBorder="1" applyAlignment="1" applyProtection="1">
      <alignment horizontal="left" vertical="top" wrapText="1"/>
      <protection/>
    </xf>
    <xf numFmtId="172" fontId="0" fillId="0" borderId="25" xfId="0" applyNumberFormat="1" applyFont="1" applyFill="1" applyBorder="1" applyAlignment="1" applyProtection="1">
      <alignment horizontal="center" vertical="top" wrapText="1"/>
      <protection/>
    </xf>
    <xf numFmtId="0" fontId="0" fillId="0" borderId="25" xfId="0" applyNumberFormat="1" applyFont="1" applyFill="1" applyBorder="1" applyAlignment="1" applyProtection="1">
      <alignment horizontal="center" vertical="top" wrapText="1"/>
      <protection/>
    </xf>
    <xf numFmtId="1" fontId="0" fillId="0" borderId="25" xfId="0" applyNumberFormat="1" applyFont="1" applyFill="1" applyBorder="1" applyAlignment="1" applyProtection="1">
      <alignment horizontal="right" vertical="top"/>
      <protection/>
    </xf>
    <xf numFmtId="174" fontId="0" fillId="0" borderId="25" xfId="0" applyNumberFormat="1" applyFont="1" applyFill="1" applyBorder="1" applyAlignment="1" applyProtection="1">
      <alignment vertical="top"/>
      <protection locked="0"/>
    </xf>
    <xf numFmtId="174" fontId="0" fillId="0" borderId="25" xfId="0" applyNumberFormat="1" applyFont="1" applyFill="1" applyBorder="1" applyAlignment="1" applyProtection="1">
      <alignment vertical="top"/>
      <protection/>
    </xf>
    <xf numFmtId="0" fontId="10" fillId="0" borderId="26" xfId="0" applyFont="1" applyFill="1" applyBorder="1" applyAlignment="1">
      <alignment vertical="top" wrapText="1"/>
    </xf>
    <xf numFmtId="0" fontId="11" fillId="0" borderId="0" xfId="0" applyFont="1" applyFill="1" applyAlignment="1">
      <alignment vertical="top" wrapText="1"/>
    </xf>
    <xf numFmtId="0" fontId="11" fillId="0" borderId="0" xfId="0" applyFont="1" applyFill="1" applyAlignment="1">
      <alignment vertical="top" wrapText="1" shrinkToFit="1"/>
    </xf>
    <xf numFmtId="173" fontId="0" fillId="0" borderId="24" xfId="0" applyNumberFormat="1" applyFont="1" applyFill="1" applyBorder="1" applyAlignment="1" applyProtection="1">
      <alignment horizontal="left" vertical="top" wrapText="1" indent="2"/>
      <protection/>
    </xf>
    <xf numFmtId="1" fontId="0" fillId="0" borderId="24" xfId="0" applyNumberFormat="1" applyFont="1" applyFill="1" applyBorder="1" applyAlignment="1" applyProtection="1">
      <alignment horizontal="right" vertical="top" wrapText="1"/>
      <protection/>
    </xf>
    <xf numFmtId="0" fontId="10" fillId="0" borderId="0" xfId="0" applyFont="1" applyFill="1" applyAlignment="1">
      <alignment/>
    </xf>
    <xf numFmtId="4" fontId="0" fillId="0" borderId="24" xfId="0" applyNumberFormat="1" applyFont="1" applyFill="1" applyBorder="1" applyAlignment="1" applyProtection="1">
      <alignment horizontal="center" vertical="top"/>
      <protection/>
    </xf>
    <xf numFmtId="174" fontId="0" fillId="0" borderId="24" xfId="0" applyNumberFormat="1" applyFont="1" applyFill="1" applyBorder="1" applyAlignment="1" applyProtection="1">
      <alignment vertical="top" wrapText="1"/>
      <protection/>
    </xf>
    <xf numFmtId="1" fontId="0" fillId="0" borderId="25" xfId="0" applyNumberFormat="1" applyFont="1" applyFill="1" applyBorder="1" applyAlignment="1" applyProtection="1">
      <alignment horizontal="right" vertical="top" wrapText="1"/>
      <protection/>
    </xf>
    <xf numFmtId="174" fontId="0" fillId="0" borderId="25" xfId="0" applyNumberFormat="1" applyFont="1" applyFill="1" applyBorder="1" applyAlignment="1" applyProtection="1">
      <alignment vertical="top" wrapText="1"/>
      <protection/>
    </xf>
    <xf numFmtId="0" fontId="10" fillId="0" borderId="0" xfId="0" applyFont="1" applyFill="1" applyBorder="1" applyAlignment="1">
      <alignment vertical="top" wrapText="1"/>
    </xf>
    <xf numFmtId="4" fontId="0" fillId="0" borderId="24" xfId="0" applyNumberFormat="1" applyFont="1" applyFill="1" applyBorder="1" applyAlignment="1" applyProtection="1">
      <alignment horizontal="center" vertical="top" wrapText="1"/>
      <protection/>
    </xf>
    <xf numFmtId="172" fontId="0" fillId="0" borderId="24" xfId="0" applyNumberFormat="1" applyFont="1" applyFill="1" applyBorder="1" applyAlignment="1" applyProtection="1">
      <alignment vertical="top" wrapText="1"/>
      <protection/>
    </xf>
    <xf numFmtId="0" fontId="10" fillId="0" borderId="0" xfId="0" applyFont="1" applyFill="1" applyAlignment="1">
      <alignment/>
    </xf>
    <xf numFmtId="173" fontId="0" fillId="0" borderId="24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ill="1" applyAlignment="1">
      <alignment/>
    </xf>
    <xf numFmtId="0" fontId="0" fillId="0" borderId="0" xfId="0" applyFill="1" applyAlignment="1" applyProtection="1">
      <alignment vertical="top"/>
      <protection/>
    </xf>
    <xf numFmtId="0" fontId="0" fillId="0" borderId="0" xfId="0" applyFill="1" applyAlignment="1" applyProtection="1">
      <alignment horizontal="center" vertical="top"/>
      <protection/>
    </xf>
    <xf numFmtId="0" fontId="0" fillId="0" borderId="0" xfId="0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4" fontId="14" fillId="0" borderId="24" xfId="0" applyNumberFormat="1" applyFont="1" applyFill="1" applyBorder="1" applyAlignment="1" applyProtection="1">
      <alignment horizontal="center" vertical="top" wrapText="1"/>
      <protection/>
    </xf>
    <xf numFmtId="173" fontId="14" fillId="0" borderId="24" xfId="0" applyNumberFormat="1" applyFont="1" applyFill="1" applyBorder="1" applyAlignment="1" applyProtection="1">
      <alignment horizontal="left" vertical="top" wrapText="1"/>
      <protection/>
    </xf>
    <xf numFmtId="172" fontId="14" fillId="0" borderId="24" xfId="0" applyNumberFormat="1" applyFont="1" applyFill="1" applyBorder="1" applyAlignment="1" applyProtection="1">
      <alignment horizontal="left" vertical="top" wrapText="1"/>
      <protection/>
    </xf>
    <xf numFmtId="172" fontId="14" fillId="0" borderId="24" xfId="0" applyNumberFormat="1" applyFont="1" applyFill="1" applyBorder="1" applyAlignment="1" applyProtection="1">
      <alignment horizontal="center" vertical="top" wrapText="1"/>
      <protection/>
    </xf>
    <xf numFmtId="0" fontId="14" fillId="0" borderId="24" xfId="0" applyNumberFormat="1" applyFont="1" applyFill="1" applyBorder="1" applyAlignment="1" applyProtection="1">
      <alignment horizontal="center" vertical="top" wrapText="1"/>
      <protection/>
    </xf>
    <xf numFmtId="174" fontId="14" fillId="0" borderId="26" xfId="0" applyNumberFormat="1" applyFont="1" applyFill="1" applyBorder="1" applyAlignment="1" applyProtection="1">
      <alignment vertical="top" wrapText="1"/>
      <protection/>
    </xf>
    <xf numFmtId="0" fontId="13" fillId="0" borderId="0" xfId="0" applyFont="1" applyFill="1" applyAlignment="1">
      <alignment vertical="top"/>
    </xf>
    <xf numFmtId="1" fontId="14" fillId="3" borderId="0" xfId="0" applyNumberFormat="1" applyFont="1" applyFill="1" applyBorder="1" applyAlignment="1" applyProtection="1">
      <alignment vertical="top"/>
      <protection/>
    </xf>
    <xf numFmtId="174" fontId="14" fillId="0" borderId="0" xfId="0" applyNumberFormat="1" applyFont="1" applyFill="1" applyBorder="1" applyAlignment="1" applyProtection="1">
      <alignment vertical="top"/>
      <protection/>
    </xf>
    <xf numFmtId="0" fontId="16" fillId="0" borderId="0" xfId="0" applyFont="1" applyFill="1" applyAlignment="1">
      <alignment/>
    </xf>
    <xf numFmtId="173" fontId="14" fillId="0" borderId="24" xfId="0" applyNumberFormat="1" applyFont="1" applyFill="1" applyBorder="1" applyAlignment="1" applyProtection="1">
      <alignment horizontal="right" vertical="top" wrapText="1"/>
      <protection/>
    </xf>
    <xf numFmtId="174" fontId="17" fillId="3" borderId="26" xfId="0" applyNumberFormat="1" applyFont="1" applyFill="1" applyBorder="1" applyAlignment="1" applyProtection="1">
      <alignment vertical="top" wrapText="1"/>
      <protection/>
    </xf>
    <xf numFmtId="1" fontId="0" fillId="3" borderId="0" xfId="0" applyNumberFormat="1" applyFont="1" applyFill="1" applyBorder="1" applyAlignment="1" applyProtection="1">
      <alignment vertical="top"/>
      <protection/>
    </xf>
    <xf numFmtId="174" fontId="18" fillId="3" borderId="0" xfId="0" applyNumberFormat="1" applyFont="1" applyFill="1" applyBorder="1" applyAlignment="1" applyProtection="1">
      <alignment vertical="top"/>
      <protection/>
    </xf>
    <xf numFmtId="0" fontId="20" fillId="2" borderId="0" xfId="0" applyFont="1" applyAlignment="1">
      <alignment/>
    </xf>
    <xf numFmtId="174" fontId="17" fillId="3" borderId="0" xfId="0" applyNumberFormat="1" applyFont="1" applyFill="1" applyBorder="1" applyAlignment="1" applyProtection="1">
      <alignment vertical="top" wrapText="1"/>
      <protection/>
    </xf>
    <xf numFmtId="0" fontId="19" fillId="2" borderId="0" xfId="0" applyFont="1" applyBorder="1" applyAlignment="1" applyProtection="1">
      <alignment vertical="top" wrapText="1"/>
      <protection/>
    </xf>
    <xf numFmtId="0" fontId="13" fillId="0" borderId="0" xfId="0" applyFont="1" applyFill="1" applyAlignment="1">
      <alignment vertical="top" wrapText="1"/>
    </xf>
    <xf numFmtId="0" fontId="0" fillId="0" borderId="0" xfId="0" applyFill="1" applyAlignment="1">
      <alignment vertical="top"/>
    </xf>
    <xf numFmtId="179" fontId="0" fillId="0" borderId="24" xfId="0" applyNumberFormat="1" applyFont="1" applyFill="1" applyBorder="1" applyAlignment="1" applyProtection="1">
      <alignment horizontal="right" vertical="top" wrapText="1"/>
      <protection/>
    </xf>
    <xf numFmtId="0" fontId="0" fillId="2" borderId="0" xfId="0" applyNumberFormat="1" applyBorder="1" applyAlignment="1">
      <alignment vertical="center"/>
    </xf>
    <xf numFmtId="4" fontId="0" fillId="0" borderId="27" xfId="0" applyNumberFormat="1" applyFont="1" applyFill="1" applyBorder="1" applyAlignment="1" applyProtection="1">
      <alignment horizontal="center" vertical="top"/>
      <protection/>
    </xf>
    <xf numFmtId="173" fontId="0" fillId="0" borderId="27" xfId="0" applyNumberFormat="1" applyFont="1" applyFill="1" applyBorder="1" applyAlignment="1" applyProtection="1">
      <alignment horizontal="left" vertical="top" wrapText="1"/>
      <protection/>
    </xf>
    <xf numFmtId="172" fontId="0" fillId="0" borderId="27" xfId="0" applyNumberFormat="1" applyFont="1" applyFill="1" applyBorder="1" applyAlignment="1" applyProtection="1">
      <alignment horizontal="left" vertical="top" wrapText="1"/>
      <protection/>
    </xf>
    <xf numFmtId="172" fontId="0" fillId="0" borderId="27" xfId="0" applyNumberFormat="1" applyFont="1" applyFill="1" applyBorder="1" applyAlignment="1" applyProtection="1">
      <alignment horizontal="center" vertical="top" wrapText="1"/>
      <protection/>
    </xf>
    <xf numFmtId="0" fontId="10" fillId="0" borderId="28" xfId="0" applyFont="1" applyFill="1" applyBorder="1" applyAlignment="1">
      <alignment/>
    </xf>
    <xf numFmtId="1" fontId="0" fillId="0" borderId="27" xfId="0" applyNumberFormat="1" applyFont="1" applyFill="1" applyBorder="1" applyAlignment="1" applyProtection="1">
      <alignment horizontal="right" vertical="top"/>
      <protection/>
    </xf>
    <xf numFmtId="0" fontId="4" fillId="0" borderId="27" xfId="0" applyNumberFormat="1" applyFont="1" applyFill="1" applyBorder="1" applyAlignment="1" applyProtection="1">
      <alignment vertical="center"/>
      <protection/>
    </xf>
    <xf numFmtId="174" fontId="0" fillId="0" borderId="27" xfId="0" applyNumberFormat="1" applyFont="1" applyFill="1" applyBorder="1" applyAlignment="1" applyProtection="1">
      <alignment vertical="top"/>
      <protection/>
    </xf>
    <xf numFmtId="4" fontId="0" fillId="0" borderId="27" xfId="0" applyNumberFormat="1" applyFont="1" applyFill="1" applyBorder="1" applyAlignment="1" applyProtection="1">
      <alignment horizontal="center" vertical="top" wrapText="1"/>
      <protection/>
    </xf>
    <xf numFmtId="0" fontId="0" fillId="0" borderId="27" xfId="0" applyNumberFormat="1" applyFont="1" applyFill="1" applyBorder="1" applyAlignment="1" applyProtection="1">
      <alignment horizontal="center" vertical="top" wrapText="1"/>
      <protection/>
    </xf>
    <xf numFmtId="1" fontId="0" fillId="0" borderId="27" xfId="0" applyNumberFormat="1" applyFont="1" applyFill="1" applyBorder="1" applyAlignment="1" applyProtection="1">
      <alignment horizontal="right" vertical="top" wrapText="1"/>
      <protection/>
    </xf>
    <xf numFmtId="174" fontId="0" fillId="0" borderId="27" xfId="0" applyNumberFormat="1" applyFont="1" applyFill="1" applyBorder="1" applyAlignment="1" applyProtection="1">
      <alignment vertical="top"/>
      <protection locked="0"/>
    </xf>
    <xf numFmtId="174" fontId="0" fillId="0" borderId="27" xfId="0" applyNumberFormat="1" applyFont="1" applyFill="1" applyBorder="1" applyAlignment="1" applyProtection="1">
      <alignment vertical="top" wrapText="1"/>
      <protection/>
    </xf>
    <xf numFmtId="0" fontId="0" fillId="0" borderId="0" xfId="0" applyFill="1" applyBorder="1" applyAlignment="1">
      <alignment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>
      <alignment horizontal="center" vertical="top"/>
      <protection/>
    </xf>
    <xf numFmtId="172" fontId="0" fillId="0" borderId="27" xfId="0" applyNumberFormat="1" applyFont="1" applyFill="1" applyBorder="1" applyAlignment="1" applyProtection="1">
      <alignment vertical="top" wrapText="1"/>
      <protection/>
    </xf>
    <xf numFmtId="4" fontId="0" fillId="0" borderId="25" xfId="0" applyNumberFormat="1" applyFont="1" applyFill="1" applyBorder="1" applyAlignment="1" applyProtection="1">
      <alignment horizontal="center" vertical="top"/>
      <protection/>
    </xf>
    <xf numFmtId="173" fontId="0" fillId="0" borderId="25" xfId="0" applyNumberFormat="1" applyFont="1" applyFill="1" applyBorder="1" applyAlignment="1" applyProtection="1">
      <alignment horizontal="left" vertical="top" wrapText="1"/>
      <protection/>
    </xf>
    <xf numFmtId="4" fontId="0" fillId="0" borderId="25" xfId="0" applyNumberFormat="1" applyFont="1" applyFill="1" applyBorder="1" applyAlignment="1" applyProtection="1">
      <alignment horizontal="center" vertical="top" wrapText="1"/>
      <protection/>
    </xf>
    <xf numFmtId="166" fontId="0" fillId="2" borderId="29" xfId="0" applyNumberFormat="1" applyBorder="1" applyAlignment="1">
      <alignment horizontal="right"/>
    </xf>
    <xf numFmtId="0" fontId="2" fillId="2" borderId="30" xfId="0" applyNumberFormat="1" applyFont="1" applyBorder="1" applyAlignment="1">
      <alignment vertical="top"/>
    </xf>
    <xf numFmtId="172" fontId="2" fillId="3" borderId="30" xfId="0" applyNumberFormat="1" applyFont="1" applyFill="1" applyBorder="1" applyAlignment="1" applyProtection="1">
      <alignment horizontal="left" vertical="center" wrapText="1"/>
      <protection/>
    </xf>
    <xf numFmtId="1" fontId="0" fillId="2" borderId="29" xfId="0" applyNumberFormat="1" applyBorder="1" applyAlignment="1">
      <alignment horizontal="center" vertical="top"/>
    </xf>
    <xf numFmtId="1" fontId="0" fillId="2" borderId="29" xfId="0" applyNumberFormat="1" applyBorder="1" applyAlignment="1">
      <alignment vertical="top"/>
    </xf>
    <xf numFmtId="166" fontId="0" fillId="2" borderId="30" xfId="0" applyNumberFormat="1" applyBorder="1" applyAlignment="1">
      <alignment horizontal="right"/>
    </xf>
    <xf numFmtId="0" fontId="0" fillId="2" borderId="30" xfId="0" applyNumberFormat="1" applyBorder="1" applyAlignment="1">
      <alignment vertical="top"/>
    </xf>
    <xf numFmtId="0" fontId="0" fillId="2" borderId="29" xfId="0" applyNumberFormat="1" applyBorder="1" applyAlignment="1">
      <alignment vertical="top"/>
    </xf>
    <xf numFmtId="0" fontId="0" fillId="2" borderId="29" xfId="0" applyNumberFormat="1" applyBorder="1" applyAlignment="1">
      <alignment horizontal="center" vertical="top"/>
    </xf>
    <xf numFmtId="179" fontId="0" fillId="0" borderId="25" xfId="0" applyNumberFormat="1" applyFont="1" applyFill="1" applyBorder="1" applyAlignment="1" applyProtection="1">
      <alignment horizontal="right" vertical="top" wrapText="1"/>
      <protection/>
    </xf>
    <xf numFmtId="0" fontId="0" fillId="0" borderId="0" xfId="0" applyFill="1" applyBorder="1" applyAlignment="1">
      <alignment/>
    </xf>
    <xf numFmtId="0" fontId="15" fillId="0" borderId="0" xfId="0" applyFont="1" applyFill="1" applyBorder="1" applyAlignment="1" applyProtection="1">
      <alignment vertical="top" wrapText="1"/>
      <protection/>
    </xf>
    <xf numFmtId="0" fontId="16" fillId="0" borderId="0" xfId="0" applyFont="1" applyFill="1" applyBorder="1" applyAlignment="1">
      <alignment/>
    </xf>
    <xf numFmtId="0" fontId="20" fillId="2" borderId="0" xfId="0" applyFont="1" applyBorder="1" applyAlignment="1">
      <alignment/>
    </xf>
    <xf numFmtId="0" fontId="0" fillId="2" borderId="0" xfId="0" applyNumberFormat="1" applyBorder="1" applyAlignment="1">
      <alignment/>
    </xf>
    <xf numFmtId="0" fontId="10" fillId="0" borderId="0" xfId="0" applyFont="1" applyFill="1" applyBorder="1" applyAlignment="1">
      <alignment vertical="top" wrapText="1" shrinkToFit="1"/>
    </xf>
    <xf numFmtId="0" fontId="13" fillId="0" borderId="0" xfId="0" applyFont="1" applyFill="1" applyBorder="1" applyAlignment="1">
      <alignment vertical="top"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3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/>
    </xf>
    <xf numFmtId="1" fontId="3" fillId="2" borderId="31" xfId="0" applyNumberFormat="1" applyFont="1" applyBorder="1" applyAlignment="1">
      <alignment horizontal="left" vertical="center" wrapText="1"/>
    </xf>
    <xf numFmtId="0" fontId="0" fillId="2" borderId="32" xfId="0" applyNumberFormat="1" applyBorder="1" applyAlignment="1">
      <alignment vertical="center" wrapText="1"/>
    </xf>
    <xf numFmtId="0" fontId="0" fillId="2" borderId="33" xfId="0" applyNumberFormat="1" applyBorder="1" applyAlignment="1">
      <alignment vertical="center" wrapText="1"/>
    </xf>
    <xf numFmtId="1" fontId="6" fillId="2" borderId="5" xfId="0" applyNumberFormat="1" applyFont="1" applyBorder="1" applyAlignment="1">
      <alignment horizontal="left" vertical="center" wrapText="1"/>
    </xf>
    <xf numFmtId="0" fontId="0" fillId="2" borderId="0" xfId="0" applyNumberFormat="1" applyBorder="1" applyAlignment="1">
      <alignment vertical="center" wrapText="1"/>
    </xf>
    <xf numFmtId="0" fontId="0" fillId="2" borderId="34" xfId="0" applyNumberFormat="1" applyBorder="1" applyAlignment="1">
      <alignment vertical="center" wrapText="1"/>
    </xf>
    <xf numFmtId="1" fontId="6" fillId="2" borderId="35" xfId="0" applyNumberFormat="1" applyFont="1" applyBorder="1" applyAlignment="1">
      <alignment horizontal="left" vertical="center" wrapText="1"/>
    </xf>
    <xf numFmtId="0" fontId="0" fillId="2" borderId="36" xfId="0" applyNumberFormat="1" applyBorder="1" applyAlignment="1">
      <alignment vertical="center" wrapText="1"/>
    </xf>
    <xf numFmtId="0" fontId="0" fillId="2" borderId="37" xfId="0" applyNumberFormat="1" applyBorder="1" applyAlignment="1">
      <alignment vertical="center" wrapText="1"/>
    </xf>
    <xf numFmtId="1" fontId="6" fillId="2" borderId="38" xfId="0" applyNumberFormat="1" applyFont="1" applyBorder="1" applyAlignment="1">
      <alignment horizontal="left" vertical="center" wrapText="1"/>
    </xf>
    <xf numFmtId="0" fontId="0" fillId="2" borderId="39" xfId="0" applyNumberFormat="1" applyBorder="1" applyAlignment="1">
      <alignment vertical="center" wrapText="1"/>
    </xf>
    <xf numFmtId="0" fontId="0" fillId="2" borderId="40" xfId="0" applyNumberFormat="1" applyBorder="1" applyAlignment="1">
      <alignment vertical="center" wrapText="1"/>
    </xf>
    <xf numFmtId="0" fontId="8" fillId="2" borderId="38" xfId="0" applyNumberFormat="1" applyFont="1" applyBorder="1" applyAlignment="1">
      <alignment vertical="top"/>
    </xf>
    <xf numFmtId="0" fontId="0" fillId="2" borderId="39" xfId="0" applyNumberFormat="1" applyBorder="1" applyAlignment="1">
      <alignment/>
    </xf>
    <xf numFmtId="0" fontId="0" fillId="2" borderId="40" xfId="0" applyNumberFormat="1" applyBorder="1" applyAlignment="1">
      <alignment/>
    </xf>
    <xf numFmtId="0" fontId="8" fillId="2" borderId="41" xfId="0" applyNumberFormat="1" applyFont="1" applyBorder="1" applyAlignment="1">
      <alignment vertical="center"/>
    </xf>
    <xf numFmtId="0" fontId="0" fillId="2" borderId="42" xfId="0" applyNumberFormat="1" applyBorder="1" applyAlignment="1">
      <alignment vertical="center"/>
    </xf>
    <xf numFmtId="0" fontId="8" fillId="2" borderId="43" xfId="0" applyNumberFormat="1" applyFont="1" applyBorder="1" applyAlignment="1">
      <alignment vertical="center"/>
    </xf>
    <xf numFmtId="0" fontId="0" fillId="2" borderId="2" xfId="0" applyNumberFormat="1" applyBorder="1" applyAlignment="1">
      <alignment vertical="center"/>
    </xf>
    <xf numFmtId="0" fontId="0" fillId="2" borderId="3" xfId="0" applyNumberFormat="1" applyBorder="1" applyAlignment="1">
      <alignment vertical="center"/>
    </xf>
    <xf numFmtId="0" fontId="0" fillId="2" borderId="0" xfId="0" applyNumberFormat="1" applyAlignment="1">
      <alignment vertical="center" wrapText="1"/>
    </xf>
    <xf numFmtId="1" fontId="3" fillId="2" borderId="35" xfId="0" applyNumberFormat="1" applyFont="1" applyBorder="1" applyAlignment="1">
      <alignment horizontal="left" vertical="center" wrapText="1"/>
    </xf>
    <xf numFmtId="0" fontId="0" fillId="2" borderId="44" xfId="0" applyNumberFormat="1" applyBorder="1" applyAlignment="1">
      <alignment/>
    </xf>
    <xf numFmtId="0" fontId="0" fillId="2" borderId="45" xfId="0" applyNumberFormat="1" applyBorder="1" applyAlignment="1">
      <alignment/>
    </xf>
    <xf numFmtId="166" fontId="0" fillId="2" borderId="46" xfId="0" applyNumberFormat="1" applyBorder="1" applyAlignment="1">
      <alignment horizontal="center"/>
    </xf>
    <xf numFmtId="0" fontId="0" fillId="2" borderId="47" xfId="0" applyNumberFormat="1" applyBorder="1" applyAlignment="1">
      <alignment/>
    </xf>
    <xf numFmtId="0" fontId="0" fillId="2" borderId="26" xfId="0" applyNumberFormat="1" applyBorder="1" applyAlignment="1">
      <alignment/>
    </xf>
    <xf numFmtId="0" fontId="0" fillId="2" borderId="0" xfId="0" applyNumberFormat="1" applyBorder="1" applyAlignment="1">
      <alignment/>
    </xf>
    <xf numFmtId="0" fontId="0" fillId="2" borderId="48" xfId="0" applyNumberFormat="1" applyBorder="1" applyAlignment="1">
      <alignment/>
    </xf>
    <xf numFmtId="0" fontId="0" fillId="2" borderId="26" xfId="0" applyNumberFormat="1" applyBorder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35"/>
  <sheetViews>
    <sheetView showZeros="0" tabSelected="1" showOutlineSymbols="0" view="pageBreakPreview" zoomScale="75" zoomScaleNormal="87" zoomScaleSheetLayoutView="75" workbookViewId="0" topLeftCell="B1">
      <selection activeCell="G8" sqref="G8"/>
    </sheetView>
  </sheetViews>
  <sheetFormatPr defaultColWidth="8.77734375" defaultRowHeight="15"/>
  <cols>
    <col min="1" max="1" width="7.88671875" style="20" hidden="1" customWidth="1"/>
    <col min="2" max="2" width="8.77734375" style="12" customWidth="1"/>
    <col min="3" max="3" width="36.77734375" style="0" customWidth="1"/>
    <col min="4" max="4" width="12.77734375" style="24" customWidth="1"/>
    <col min="5" max="5" width="6.77734375" style="0" customWidth="1"/>
    <col min="6" max="6" width="11.77734375" style="0" customWidth="1"/>
    <col min="7" max="7" width="11.77734375" style="20" customWidth="1"/>
    <col min="8" max="8" width="16.77734375" style="20" customWidth="1"/>
    <col min="9" max="9" width="42.6640625" style="0" customWidth="1"/>
    <col min="10" max="16384" width="10.5546875" style="0" customWidth="1"/>
  </cols>
  <sheetData>
    <row r="1" spans="1:8" ht="15">
      <c r="A1" s="32"/>
      <c r="B1" s="30" t="s">
        <v>0</v>
      </c>
      <c r="C1" s="31"/>
      <c r="D1" s="31"/>
      <c r="E1" s="31"/>
      <c r="F1" s="31"/>
      <c r="G1" s="32"/>
      <c r="H1" s="31"/>
    </row>
    <row r="2" spans="1:8" ht="15">
      <c r="A2" s="29"/>
      <c r="B2" s="13" t="s">
        <v>26</v>
      </c>
      <c r="C2" s="1"/>
      <c r="D2" s="1"/>
      <c r="E2" s="1"/>
      <c r="F2" s="1"/>
      <c r="G2" s="29"/>
      <c r="H2" s="1"/>
    </row>
    <row r="3" spans="1:8" ht="15">
      <c r="A3" s="16"/>
      <c r="B3" s="12" t="s">
        <v>1</v>
      </c>
      <c r="C3" s="34"/>
      <c r="D3" s="34"/>
      <c r="E3" s="34"/>
      <c r="F3" s="34"/>
      <c r="G3" s="48"/>
      <c r="H3" s="49"/>
    </row>
    <row r="4" spans="1:8" ht="15">
      <c r="A4" s="67" t="s">
        <v>25</v>
      </c>
      <c r="B4" s="14" t="s">
        <v>3</v>
      </c>
      <c r="C4" s="3" t="s">
        <v>4</v>
      </c>
      <c r="D4" s="2" t="s">
        <v>5</v>
      </c>
      <c r="E4" s="4" t="s">
        <v>6</v>
      </c>
      <c r="F4" s="4" t="s">
        <v>7</v>
      </c>
      <c r="G4" s="17" t="s">
        <v>8</v>
      </c>
      <c r="H4" s="2" t="s">
        <v>9</v>
      </c>
    </row>
    <row r="5" spans="1:8" ht="15" thickBot="1">
      <c r="A5" s="22"/>
      <c r="B5" s="42"/>
      <c r="C5" s="43"/>
      <c r="D5" s="44" t="s">
        <v>10</v>
      </c>
      <c r="E5" s="45"/>
      <c r="F5" s="46" t="s">
        <v>11</v>
      </c>
      <c r="G5" s="47"/>
      <c r="H5" s="61"/>
    </row>
    <row r="6" spans="1:8" ht="30" customHeight="1" thickTop="1">
      <c r="A6" s="18"/>
      <c r="B6" s="185" t="s">
        <v>29</v>
      </c>
      <c r="C6" s="186"/>
      <c r="D6" s="186"/>
      <c r="E6" s="186"/>
      <c r="F6" s="187"/>
      <c r="G6" s="50"/>
      <c r="H6" s="51"/>
    </row>
    <row r="7" spans="1:8" s="39" customFormat="1" ht="30" customHeight="1">
      <c r="A7" s="37"/>
      <c r="B7" s="36" t="s">
        <v>12</v>
      </c>
      <c r="C7" s="176" t="s">
        <v>166</v>
      </c>
      <c r="D7" s="193"/>
      <c r="E7" s="193"/>
      <c r="F7" s="178"/>
      <c r="G7" s="37"/>
      <c r="H7" s="38" t="s">
        <v>2</v>
      </c>
    </row>
    <row r="8" spans="1:16" s="104" customFormat="1" ht="30" customHeight="1">
      <c r="A8" s="100" t="s">
        <v>39</v>
      </c>
      <c r="B8" s="103" t="s">
        <v>34</v>
      </c>
      <c r="C8" s="73" t="s">
        <v>40</v>
      </c>
      <c r="D8" s="74" t="s">
        <v>168</v>
      </c>
      <c r="E8" s="75" t="s">
        <v>36</v>
      </c>
      <c r="F8" s="76">
        <v>3150</v>
      </c>
      <c r="G8" s="77"/>
      <c r="H8" s="78">
        <f>ROUND(G8,2)*F8</f>
        <v>0</v>
      </c>
      <c r="I8" s="72" t="s">
        <v>169</v>
      </c>
      <c r="K8" s="105"/>
      <c r="N8" s="106"/>
      <c r="O8" s="106"/>
      <c r="P8" s="106"/>
    </row>
    <row r="9" spans="1:8" ht="33" customHeight="1">
      <c r="A9" s="18"/>
      <c r="B9" s="15"/>
      <c r="C9" s="33" t="s">
        <v>19</v>
      </c>
      <c r="D9" s="9"/>
      <c r="E9" s="6"/>
      <c r="F9" s="9"/>
      <c r="G9" s="18"/>
      <c r="H9" s="21"/>
    </row>
    <row r="10" spans="1:16" s="104" customFormat="1" ht="30" customHeight="1">
      <c r="A10" s="95" t="s">
        <v>44</v>
      </c>
      <c r="B10" s="103" t="s">
        <v>35</v>
      </c>
      <c r="C10" s="73" t="s">
        <v>45</v>
      </c>
      <c r="D10" s="74" t="s">
        <v>120</v>
      </c>
      <c r="E10" s="75"/>
      <c r="F10" s="76"/>
      <c r="G10" s="79"/>
      <c r="H10" s="78"/>
      <c r="I10" s="72"/>
      <c r="K10" s="105"/>
      <c r="N10" s="106"/>
      <c r="O10" s="106"/>
      <c r="P10" s="106"/>
    </row>
    <row r="11" spans="1:16" s="104" customFormat="1" ht="30" customHeight="1">
      <c r="A11" s="95" t="s">
        <v>170</v>
      </c>
      <c r="B11" s="81" t="s">
        <v>37</v>
      </c>
      <c r="C11" s="73" t="s">
        <v>171</v>
      </c>
      <c r="D11" s="74" t="s">
        <v>2</v>
      </c>
      <c r="E11" s="75" t="s">
        <v>36</v>
      </c>
      <c r="F11" s="76">
        <v>885</v>
      </c>
      <c r="G11" s="77"/>
      <c r="H11" s="78">
        <f>ROUND(G11,2)*F11</f>
        <v>0</v>
      </c>
      <c r="I11" s="72"/>
      <c r="K11" s="105"/>
      <c r="N11" s="106"/>
      <c r="O11" s="106"/>
      <c r="P11" s="106"/>
    </row>
    <row r="12" spans="1:16" s="104" customFormat="1" ht="30" customHeight="1">
      <c r="A12" s="95" t="s">
        <v>172</v>
      </c>
      <c r="B12" s="81" t="s">
        <v>46</v>
      </c>
      <c r="C12" s="73" t="s">
        <v>173</v>
      </c>
      <c r="D12" s="74" t="s">
        <v>2</v>
      </c>
      <c r="E12" s="75" t="s">
        <v>36</v>
      </c>
      <c r="F12" s="76">
        <v>250</v>
      </c>
      <c r="G12" s="77"/>
      <c r="H12" s="78">
        <f>ROUND(G12,2)*F12</f>
        <v>0</v>
      </c>
      <c r="I12" s="72"/>
      <c r="K12" s="105"/>
      <c r="N12" s="106"/>
      <c r="O12" s="106"/>
      <c r="P12" s="106"/>
    </row>
    <row r="13" spans="1:16" s="104" customFormat="1" ht="30" customHeight="1">
      <c r="A13" s="95" t="s">
        <v>174</v>
      </c>
      <c r="B13" s="81" t="s">
        <v>63</v>
      </c>
      <c r="C13" s="73" t="s">
        <v>175</v>
      </c>
      <c r="D13" s="74" t="s">
        <v>2</v>
      </c>
      <c r="E13" s="75" t="s">
        <v>36</v>
      </c>
      <c r="F13" s="76">
        <v>250</v>
      </c>
      <c r="G13" s="77"/>
      <c r="H13" s="78">
        <f>ROUND(G13,2)*F13</f>
        <v>0</v>
      </c>
      <c r="I13" s="72"/>
      <c r="K13" s="105"/>
      <c r="N13" s="106"/>
      <c r="O13" s="106"/>
      <c r="P13" s="106"/>
    </row>
    <row r="14" spans="1:16" s="104" customFormat="1" ht="30" customHeight="1">
      <c r="A14" s="95" t="s">
        <v>47</v>
      </c>
      <c r="B14" s="103" t="s">
        <v>272</v>
      </c>
      <c r="C14" s="73" t="s">
        <v>48</v>
      </c>
      <c r="D14" s="74" t="s">
        <v>121</v>
      </c>
      <c r="E14" s="75"/>
      <c r="F14" s="76"/>
      <c r="G14" s="79"/>
      <c r="H14" s="78"/>
      <c r="I14" s="72"/>
      <c r="K14" s="105"/>
      <c r="N14" s="106"/>
      <c r="O14" s="106"/>
      <c r="P14" s="106"/>
    </row>
    <row r="15" spans="1:16" s="104" customFormat="1" ht="30" customHeight="1">
      <c r="A15" s="95" t="s">
        <v>49</v>
      </c>
      <c r="B15" s="81" t="s">
        <v>37</v>
      </c>
      <c r="C15" s="73" t="s">
        <v>50</v>
      </c>
      <c r="D15" s="74" t="s">
        <v>2</v>
      </c>
      <c r="E15" s="75" t="s">
        <v>41</v>
      </c>
      <c r="F15" s="76">
        <v>2025</v>
      </c>
      <c r="G15" s="77"/>
      <c r="H15" s="78">
        <f>ROUND(G15,2)*F15</f>
        <v>0</v>
      </c>
      <c r="I15" s="72"/>
      <c r="K15" s="105"/>
      <c r="N15" s="106"/>
      <c r="O15" s="106"/>
      <c r="P15" s="106"/>
    </row>
    <row r="16" spans="1:16" s="104" customFormat="1" ht="30" customHeight="1">
      <c r="A16" s="95" t="s">
        <v>51</v>
      </c>
      <c r="B16" s="103" t="s">
        <v>273</v>
      </c>
      <c r="C16" s="73" t="s">
        <v>52</v>
      </c>
      <c r="D16" s="74" t="s">
        <v>121</v>
      </c>
      <c r="E16" s="75"/>
      <c r="F16" s="76"/>
      <c r="G16" s="79"/>
      <c r="H16" s="78"/>
      <c r="I16" s="72"/>
      <c r="K16" s="105"/>
      <c r="N16" s="106"/>
      <c r="O16" s="106"/>
      <c r="P16" s="106"/>
    </row>
    <row r="17" spans="1:16" s="104" customFormat="1" ht="30" customHeight="1">
      <c r="A17" s="95" t="s">
        <v>53</v>
      </c>
      <c r="B17" s="81" t="s">
        <v>37</v>
      </c>
      <c r="C17" s="73" t="s">
        <v>54</v>
      </c>
      <c r="D17" s="74" t="s">
        <v>2</v>
      </c>
      <c r="E17" s="75" t="s">
        <v>41</v>
      </c>
      <c r="F17" s="76">
        <v>2115</v>
      </c>
      <c r="G17" s="77"/>
      <c r="H17" s="78">
        <f>ROUND(G17,2)*F17</f>
        <v>0</v>
      </c>
      <c r="I17" s="72"/>
      <c r="K17" s="105"/>
      <c r="N17" s="106"/>
      <c r="O17" s="106"/>
      <c r="P17" s="106"/>
    </row>
    <row r="18" spans="1:16" s="107" customFormat="1" ht="30" customHeight="1">
      <c r="A18" s="95" t="s">
        <v>55</v>
      </c>
      <c r="B18" s="103" t="s">
        <v>274</v>
      </c>
      <c r="C18" s="73" t="s">
        <v>56</v>
      </c>
      <c r="D18" s="74" t="s">
        <v>122</v>
      </c>
      <c r="E18" s="75"/>
      <c r="F18" s="76"/>
      <c r="G18" s="79"/>
      <c r="H18" s="78"/>
      <c r="I18" s="89"/>
      <c r="K18" s="105"/>
      <c r="N18" s="106"/>
      <c r="O18" s="106"/>
      <c r="P18" s="106"/>
    </row>
    <row r="19" spans="1:16" s="104" customFormat="1" ht="30" customHeight="1">
      <c r="A19" s="95" t="s">
        <v>57</v>
      </c>
      <c r="B19" s="81" t="s">
        <v>257</v>
      </c>
      <c r="C19" s="73" t="s">
        <v>58</v>
      </c>
      <c r="D19" s="74" t="s">
        <v>59</v>
      </c>
      <c r="E19" s="75"/>
      <c r="F19" s="76"/>
      <c r="G19" s="79"/>
      <c r="H19" s="78"/>
      <c r="I19" s="72"/>
      <c r="K19" s="105"/>
      <c r="N19" s="106"/>
      <c r="O19" s="106"/>
      <c r="P19" s="106"/>
    </row>
    <row r="20" spans="1:16" s="104" customFormat="1" ht="30" customHeight="1">
      <c r="A20" s="95" t="s">
        <v>108</v>
      </c>
      <c r="B20" s="92"/>
      <c r="C20" s="73" t="s">
        <v>123</v>
      </c>
      <c r="D20" s="74"/>
      <c r="E20" s="75" t="s">
        <v>36</v>
      </c>
      <c r="F20" s="76">
        <v>35</v>
      </c>
      <c r="G20" s="77"/>
      <c r="H20" s="78">
        <f aca="true" t="shared" si="0" ref="H20:H25">ROUND(G20,2)*F20</f>
        <v>0</v>
      </c>
      <c r="I20" s="90"/>
      <c r="K20" s="105"/>
      <c r="N20" s="106"/>
      <c r="O20" s="106"/>
      <c r="P20" s="106"/>
    </row>
    <row r="21" spans="1:16" s="104" customFormat="1" ht="30" customHeight="1">
      <c r="A21" s="95" t="s">
        <v>60</v>
      </c>
      <c r="B21" s="92"/>
      <c r="C21" s="73" t="s">
        <v>124</v>
      </c>
      <c r="D21" s="74"/>
      <c r="E21" s="75" t="s">
        <v>36</v>
      </c>
      <c r="F21" s="76">
        <v>195</v>
      </c>
      <c r="G21" s="77"/>
      <c r="H21" s="78">
        <f t="shared" si="0"/>
        <v>0</v>
      </c>
      <c r="I21" s="72"/>
      <c r="K21" s="105"/>
      <c r="N21" s="106"/>
      <c r="O21" s="106"/>
      <c r="P21" s="106"/>
    </row>
    <row r="22" spans="1:16" s="104" customFormat="1" ht="30" customHeight="1">
      <c r="A22" s="95" t="s">
        <v>61</v>
      </c>
      <c r="B22" s="92"/>
      <c r="C22" s="73" t="s">
        <v>109</v>
      </c>
      <c r="D22" s="74" t="s">
        <v>2</v>
      </c>
      <c r="E22" s="75" t="s">
        <v>36</v>
      </c>
      <c r="F22" s="76">
        <v>225</v>
      </c>
      <c r="G22" s="77"/>
      <c r="H22" s="78">
        <f t="shared" si="0"/>
        <v>0</v>
      </c>
      <c r="I22" s="91"/>
      <c r="K22" s="105"/>
      <c r="N22" s="106"/>
      <c r="O22" s="106"/>
      <c r="P22" s="106"/>
    </row>
    <row r="23" spans="1:16" s="107" customFormat="1" ht="30" customHeight="1">
      <c r="A23" s="95" t="s">
        <v>176</v>
      </c>
      <c r="B23" s="103" t="s">
        <v>275</v>
      </c>
      <c r="C23" s="73" t="s">
        <v>177</v>
      </c>
      <c r="D23" s="74" t="s">
        <v>122</v>
      </c>
      <c r="E23" s="75" t="s">
        <v>36</v>
      </c>
      <c r="F23" s="93">
        <v>10</v>
      </c>
      <c r="G23" s="77"/>
      <c r="H23" s="78">
        <f t="shared" si="0"/>
        <v>0</v>
      </c>
      <c r="I23" s="72"/>
      <c r="K23" s="105"/>
      <c r="N23" s="106"/>
      <c r="O23" s="106"/>
      <c r="P23" s="106"/>
    </row>
    <row r="24" spans="1:16" s="104" customFormat="1" ht="30" customHeight="1">
      <c r="A24" s="95" t="s">
        <v>178</v>
      </c>
      <c r="B24" s="103" t="s">
        <v>276</v>
      </c>
      <c r="C24" s="73" t="s">
        <v>180</v>
      </c>
      <c r="D24" s="74" t="s">
        <v>122</v>
      </c>
      <c r="E24" s="75" t="s">
        <v>36</v>
      </c>
      <c r="F24" s="76">
        <v>10</v>
      </c>
      <c r="G24" s="77"/>
      <c r="H24" s="78">
        <f t="shared" si="0"/>
        <v>0</v>
      </c>
      <c r="I24" s="72"/>
      <c r="K24" s="105"/>
      <c r="N24" s="106"/>
      <c r="O24" s="106"/>
      <c r="P24" s="106"/>
    </row>
    <row r="25" spans="1:16" s="104" customFormat="1" ht="30" customHeight="1">
      <c r="A25" s="95" t="s">
        <v>181</v>
      </c>
      <c r="B25" s="103" t="s">
        <v>277</v>
      </c>
      <c r="C25" s="73" t="s">
        <v>183</v>
      </c>
      <c r="D25" s="74" t="s">
        <v>122</v>
      </c>
      <c r="E25" s="75" t="s">
        <v>36</v>
      </c>
      <c r="F25" s="76">
        <v>10</v>
      </c>
      <c r="G25" s="77"/>
      <c r="H25" s="78">
        <f t="shared" si="0"/>
        <v>0</v>
      </c>
      <c r="I25" s="72"/>
      <c r="K25" s="105"/>
      <c r="N25" s="106"/>
      <c r="O25" s="106"/>
      <c r="P25" s="106"/>
    </row>
    <row r="26" spans="1:16" s="104" customFormat="1" ht="30" customHeight="1">
      <c r="A26" s="95" t="s">
        <v>64</v>
      </c>
      <c r="B26" s="103" t="s">
        <v>278</v>
      </c>
      <c r="C26" s="73" t="s">
        <v>65</v>
      </c>
      <c r="D26" s="74" t="s">
        <v>125</v>
      </c>
      <c r="E26" s="75"/>
      <c r="F26" s="76"/>
      <c r="G26" s="79"/>
      <c r="H26" s="78"/>
      <c r="I26" s="72"/>
      <c r="K26" s="105"/>
      <c r="N26" s="106"/>
      <c r="O26" s="106"/>
      <c r="P26" s="106"/>
    </row>
    <row r="27" spans="1:16" s="104" customFormat="1" ht="33" customHeight="1">
      <c r="A27" s="95" t="s">
        <v>66</v>
      </c>
      <c r="B27" s="81" t="s">
        <v>37</v>
      </c>
      <c r="C27" s="73" t="s">
        <v>261</v>
      </c>
      <c r="D27" s="74" t="s">
        <v>126</v>
      </c>
      <c r="E27" s="75"/>
      <c r="F27" s="76"/>
      <c r="G27" s="78"/>
      <c r="H27" s="78"/>
      <c r="I27" s="89"/>
      <c r="K27" s="105"/>
      <c r="N27" s="106"/>
      <c r="O27" s="106"/>
      <c r="P27" s="106"/>
    </row>
    <row r="28" spans="1:16" s="104" customFormat="1" ht="30" customHeight="1">
      <c r="A28" s="95" t="s">
        <v>185</v>
      </c>
      <c r="B28" s="92"/>
      <c r="C28" s="73" t="s">
        <v>294</v>
      </c>
      <c r="D28" s="74" t="s">
        <v>2</v>
      </c>
      <c r="E28" s="75" t="s">
        <v>62</v>
      </c>
      <c r="F28" s="76">
        <v>765</v>
      </c>
      <c r="G28" s="77"/>
      <c r="H28" s="78">
        <f aca="true" t="shared" si="1" ref="H28:H33">ROUND(G28,2)*F28</f>
        <v>0</v>
      </c>
      <c r="I28" s="91"/>
      <c r="K28" s="105"/>
      <c r="N28" s="106"/>
      <c r="O28" s="106"/>
      <c r="P28" s="106"/>
    </row>
    <row r="29" spans="1:16" s="104" customFormat="1" ht="30" customHeight="1">
      <c r="A29" s="95" t="s">
        <v>186</v>
      </c>
      <c r="B29" s="81" t="s">
        <v>46</v>
      </c>
      <c r="C29" s="73" t="s">
        <v>259</v>
      </c>
      <c r="D29" s="74" t="s">
        <v>187</v>
      </c>
      <c r="E29" s="75" t="s">
        <v>62</v>
      </c>
      <c r="F29" s="76">
        <v>135</v>
      </c>
      <c r="G29" s="77"/>
      <c r="H29" s="78">
        <f t="shared" si="1"/>
        <v>0</v>
      </c>
      <c r="I29" s="72"/>
      <c r="K29" s="105"/>
      <c r="N29" s="106"/>
      <c r="O29" s="106"/>
      <c r="P29" s="106"/>
    </row>
    <row r="30" spans="1:16" s="104" customFormat="1" ht="30" customHeight="1">
      <c r="A30" s="95" t="s">
        <v>68</v>
      </c>
      <c r="B30" s="81" t="s">
        <v>63</v>
      </c>
      <c r="C30" s="73" t="s">
        <v>400</v>
      </c>
      <c r="D30" s="74" t="s">
        <v>128</v>
      </c>
      <c r="E30" s="75" t="s">
        <v>62</v>
      </c>
      <c r="F30" s="76">
        <v>60</v>
      </c>
      <c r="G30" s="77"/>
      <c r="H30" s="78">
        <f t="shared" si="1"/>
        <v>0</v>
      </c>
      <c r="I30" s="72"/>
      <c r="K30" s="105"/>
      <c r="N30" s="106"/>
      <c r="O30" s="106"/>
      <c r="P30" s="106"/>
    </row>
    <row r="31" spans="1:16" s="104" customFormat="1" ht="33" customHeight="1">
      <c r="A31" s="95" t="s">
        <v>188</v>
      </c>
      <c r="B31" s="103" t="s">
        <v>167</v>
      </c>
      <c r="C31" s="73" t="s">
        <v>69</v>
      </c>
      <c r="D31" s="74" t="s">
        <v>190</v>
      </c>
      <c r="E31" s="75" t="s">
        <v>62</v>
      </c>
      <c r="F31" s="76">
        <v>40</v>
      </c>
      <c r="G31" s="77"/>
      <c r="H31" s="78">
        <f t="shared" si="1"/>
        <v>0</v>
      </c>
      <c r="I31" s="72"/>
      <c r="K31" s="105"/>
      <c r="N31" s="106"/>
      <c r="O31" s="106"/>
      <c r="P31" s="106"/>
    </row>
    <row r="32" spans="1:16" s="145" customFormat="1" ht="33" customHeight="1">
      <c r="A32" s="149" t="s">
        <v>70</v>
      </c>
      <c r="B32" s="150" t="s">
        <v>279</v>
      </c>
      <c r="C32" s="83" t="s">
        <v>71</v>
      </c>
      <c r="D32" s="84" t="s">
        <v>72</v>
      </c>
      <c r="E32" s="85" t="s">
        <v>36</v>
      </c>
      <c r="F32" s="86">
        <v>1</v>
      </c>
      <c r="G32" s="87"/>
      <c r="H32" s="88">
        <f t="shared" si="1"/>
        <v>0</v>
      </c>
      <c r="I32" s="99"/>
      <c r="K32" s="146"/>
      <c r="N32" s="147"/>
      <c r="O32" s="147"/>
      <c r="P32" s="147"/>
    </row>
    <row r="33" spans="1:16" s="145" customFormat="1" ht="30" customHeight="1">
      <c r="A33" s="132" t="s">
        <v>73</v>
      </c>
      <c r="B33" s="133" t="s">
        <v>280</v>
      </c>
      <c r="C33" s="134" t="s">
        <v>74</v>
      </c>
      <c r="D33" s="135" t="s">
        <v>129</v>
      </c>
      <c r="E33" s="136"/>
      <c r="F33" s="137"/>
      <c r="G33" s="138"/>
      <c r="H33" s="139">
        <f t="shared" si="1"/>
        <v>0</v>
      </c>
      <c r="I33" s="99"/>
      <c r="K33" s="146"/>
      <c r="N33" s="147"/>
      <c r="O33" s="147"/>
      <c r="P33" s="147"/>
    </row>
    <row r="34" spans="1:16" s="104" customFormat="1" ht="30" customHeight="1">
      <c r="A34" s="95" t="s">
        <v>75</v>
      </c>
      <c r="B34" s="81" t="s">
        <v>37</v>
      </c>
      <c r="C34" s="73" t="s">
        <v>76</v>
      </c>
      <c r="D34" s="74"/>
      <c r="E34" s="75"/>
      <c r="F34" s="76"/>
      <c r="G34" s="79"/>
      <c r="H34" s="78"/>
      <c r="I34" s="72"/>
      <c r="K34" s="105"/>
      <c r="N34" s="106"/>
      <c r="O34" s="106"/>
      <c r="P34" s="106"/>
    </row>
    <row r="35" spans="1:16" s="104" customFormat="1" ht="30" customHeight="1">
      <c r="A35" s="95" t="s">
        <v>77</v>
      </c>
      <c r="B35" s="92"/>
      <c r="C35" s="73" t="s">
        <v>78</v>
      </c>
      <c r="D35" s="74"/>
      <c r="E35" s="75" t="s">
        <v>38</v>
      </c>
      <c r="F35" s="76">
        <v>1050</v>
      </c>
      <c r="G35" s="77"/>
      <c r="H35" s="78">
        <f>ROUND(G35,2)*F35</f>
        <v>0</v>
      </c>
      <c r="I35" s="72"/>
      <c r="K35" s="105"/>
      <c r="N35" s="106"/>
      <c r="O35" s="106"/>
      <c r="P35" s="106"/>
    </row>
    <row r="36" spans="1:16" s="104" customFormat="1" ht="30" customHeight="1">
      <c r="A36" s="95" t="s">
        <v>111</v>
      </c>
      <c r="B36" s="81" t="s">
        <v>46</v>
      </c>
      <c r="C36" s="73" t="s">
        <v>112</v>
      </c>
      <c r="D36" s="74"/>
      <c r="E36" s="75"/>
      <c r="F36" s="76"/>
      <c r="G36" s="79"/>
      <c r="H36" s="78"/>
      <c r="I36" s="72"/>
      <c r="K36" s="105"/>
      <c r="N36" s="106"/>
      <c r="O36" s="106"/>
      <c r="P36" s="106"/>
    </row>
    <row r="37" spans="1:16" s="104" customFormat="1" ht="30" customHeight="1">
      <c r="A37" s="95" t="s">
        <v>113</v>
      </c>
      <c r="B37" s="92"/>
      <c r="C37" s="73" t="s">
        <v>78</v>
      </c>
      <c r="D37" s="74"/>
      <c r="E37" s="75" t="s">
        <v>38</v>
      </c>
      <c r="F37" s="76">
        <v>90</v>
      </c>
      <c r="G37" s="77"/>
      <c r="H37" s="78">
        <f>ROUND(G37,2)*F37</f>
        <v>0</v>
      </c>
      <c r="I37" s="72"/>
      <c r="K37" s="105"/>
      <c r="N37" s="106"/>
      <c r="O37" s="106"/>
      <c r="P37" s="106"/>
    </row>
    <row r="38" spans="1:16" s="108" customFormat="1" ht="30" customHeight="1">
      <c r="A38" s="95" t="s">
        <v>193</v>
      </c>
      <c r="B38" s="103" t="s">
        <v>281</v>
      </c>
      <c r="C38" s="73" t="s">
        <v>194</v>
      </c>
      <c r="D38" s="74" t="s">
        <v>195</v>
      </c>
      <c r="E38" s="75"/>
      <c r="F38" s="76"/>
      <c r="G38" s="79"/>
      <c r="H38" s="78"/>
      <c r="I38" s="72"/>
      <c r="K38" s="105"/>
      <c r="N38" s="106"/>
      <c r="O38" s="106"/>
      <c r="P38" s="106"/>
    </row>
    <row r="39" spans="1:16" s="109" customFormat="1" ht="30" customHeight="1">
      <c r="A39" s="95" t="s">
        <v>196</v>
      </c>
      <c r="B39" s="81" t="s">
        <v>37</v>
      </c>
      <c r="C39" s="73" t="s">
        <v>197</v>
      </c>
      <c r="D39" s="74" t="s">
        <v>2</v>
      </c>
      <c r="E39" s="75" t="s">
        <v>36</v>
      </c>
      <c r="F39" s="76">
        <v>290</v>
      </c>
      <c r="G39" s="77"/>
      <c r="H39" s="78">
        <f>ROUND(G39,2)*F39</f>
        <v>0</v>
      </c>
      <c r="I39" s="72"/>
      <c r="K39" s="105"/>
      <c r="N39" s="106"/>
      <c r="O39" s="106"/>
      <c r="P39" s="106"/>
    </row>
    <row r="40" spans="1:16" s="109" customFormat="1" ht="30" customHeight="1">
      <c r="A40" s="95" t="s">
        <v>198</v>
      </c>
      <c r="B40" s="81" t="s">
        <v>46</v>
      </c>
      <c r="C40" s="73" t="s">
        <v>199</v>
      </c>
      <c r="D40" s="74" t="s">
        <v>2</v>
      </c>
      <c r="E40" s="75" t="s">
        <v>36</v>
      </c>
      <c r="F40" s="76">
        <v>20</v>
      </c>
      <c r="G40" s="77"/>
      <c r="H40" s="78">
        <f>ROUND(G40,2)*F40</f>
        <v>0</v>
      </c>
      <c r="I40" s="72"/>
      <c r="K40" s="105"/>
      <c r="N40" s="106"/>
      <c r="O40" s="106"/>
      <c r="P40" s="106"/>
    </row>
    <row r="41" spans="1:8" ht="33" customHeight="1">
      <c r="A41" s="18"/>
      <c r="B41" s="5"/>
      <c r="C41" s="33" t="s">
        <v>21</v>
      </c>
      <c r="D41" s="9"/>
      <c r="E41" s="8"/>
      <c r="F41" s="7">
        <v>0</v>
      </c>
      <c r="G41" s="18"/>
      <c r="H41" s="21"/>
    </row>
    <row r="42" spans="1:16" s="107" customFormat="1" ht="30" customHeight="1">
      <c r="A42" s="100" t="s">
        <v>79</v>
      </c>
      <c r="B42" s="103" t="s">
        <v>282</v>
      </c>
      <c r="C42" s="73" t="s">
        <v>80</v>
      </c>
      <c r="D42" s="74" t="s">
        <v>135</v>
      </c>
      <c r="E42" s="75" t="s">
        <v>62</v>
      </c>
      <c r="F42" s="93">
        <v>480</v>
      </c>
      <c r="G42" s="77"/>
      <c r="H42" s="96">
        <f>ROUND(G42,2)*F42</f>
        <v>0</v>
      </c>
      <c r="I42" s="72"/>
      <c r="K42" s="105"/>
      <c r="N42" s="106"/>
      <c r="O42" s="106"/>
      <c r="P42" s="106"/>
    </row>
    <row r="43" spans="1:8" ht="36" customHeight="1">
      <c r="A43" s="18"/>
      <c r="B43" s="5"/>
      <c r="C43" s="33" t="s">
        <v>22</v>
      </c>
      <c r="D43" s="9"/>
      <c r="E43" s="8"/>
      <c r="F43" s="7"/>
      <c r="G43" s="18"/>
      <c r="H43" s="21"/>
    </row>
    <row r="44" spans="1:21" s="125" customFormat="1" ht="30" customHeight="1">
      <c r="A44" s="111" t="s">
        <v>214</v>
      </c>
      <c r="B44" s="112" t="s">
        <v>283</v>
      </c>
      <c r="C44" s="113" t="s">
        <v>216</v>
      </c>
      <c r="D44" s="114" t="s">
        <v>140</v>
      </c>
      <c r="E44" s="115"/>
      <c r="F44" s="93"/>
      <c r="G44" s="79"/>
      <c r="H44" s="96"/>
      <c r="I44" s="126"/>
      <c r="J44" s="117"/>
      <c r="K44" s="123"/>
      <c r="L44" s="123"/>
      <c r="M44" s="124"/>
      <c r="N44" s="123"/>
      <c r="O44" s="123"/>
      <c r="P44" s="124"/>
      <c r="Q44" s="123"/>
      <c r="R44" s="123"/>
      <c r="S44" s="124"/>
      <c r="T44" s="127"/>
      <c r="U44" s="124"/>
    </row>
    <row r="45" spans="1:16" s="107" customFormat="1" ht="30" customHeight="1">
      <c r="A45" s="111" t="s">
        <v>217</v>
      </c>
      <c r="B45" s="121" t="s">
        <v>37</v>
      </c>
      <c r="C45" s="113" t="s">
        <v>209</v>
      </c>
      <c r="D45" s="114"/>
      <c r="E45" s="115" t="s">
        <v>41</v>
      </c>
      <c r="F45" s="93">
        <v>2</v>
      </c>
      <c r="G45" s="77"/>
      <c r="H45" s="96">
        <f>ROUND(G45,2)*F45</f>
        <v>0</v>
      </c>
      <c r="I45" s="72"/>
      <c r="J45" s="117"/>
      <c r="K45" s="105"/>
      <c r="N45" s="106"/>
      <c r="O45" s="106"/>
      <c r="P45" s="106"/>
    </row>
    <row r="46" spans="1:16" s="109" customFormat="1" ht="30" customHeight="1">
      <c r="A46" s="100" t="s">
        <v>218</v>
      </c>
      <c r="B46" s="103" t="s">
        <v>284</v>
      </c>
      <c r="C46" s="73" t="s">
        <v>220</v>
      </c>
      <c r="D46" s="74" t="s">
        <v>140</v>
      </c>
      <c r="E46" s="75" t="s">
        <v>62</v>
      </c>
      <c r="F46" s="93">
        <v>5</v>
      </c>
      <c r="G46" s="77"/>
      <c r="H46" s="96">
        <f>ROUND(G46,2)*F46</f>
        <v>0</v>
      </c>
      <c r="I46" s="72"/>
      <c r="J46" s="110"/>
      <c r="K46" s="105"/>
      <c r="N46" s="106"/>
      <c r="O46" s="106"/>
      <c r="P46" s="106"/>
    </row>
    <row r="47" spans="1:16" s="129" customFormat="1" ht="30" customHeight="1">
      <c r="A47" s="100" t="s">
        <v>137</v>
      </c>
      <c r="B47" s="103" t="s">
        <v>285</v>
      </c>
      <c r="C47" s="101" t="s">
        <v>139</v>
      </c>
      <c r="D47" s="74" t="s">
        <v>140</v>
      </c>
      <c r="E47" s="75"/>
      <c r="F47" s="93"/>
      <c r="G47" s="79"/>
      <c r="H47" s="96"/>
      <c r="I47" s="72"/>
      <c r="J47" s="128"/>
      <c r="K47" s="105"/>
      <c r="N47" s="106"/>
      <c r="O47" s="106"/>
      <c r="P47" s="106"/>
    </row>
    <row r="48" spans="1:16" s="104" customFormat="1" ht="33" customHeight="1">
      <c r="A48" s="100" t="s">
        <v>141</v>
      </c>
      <c r="B48" s="81" t="s">
        <v>37</v>
      </c>
      <c r="C48" s="73" t="s">
        <v>142</v>
      </c>
      <c r="D48" s="74"/>
      <c r="E48" s="75" t="s">
        <v>41</v>
      </c>
      <c r="F48" s="93">
        <v>1</v>
      </c>
      <c r="G48" s="77"/>
      <c r="H48" s="96">
        <f>ROUND(G48,2)*F48</f>
        <v>0</v>
      </c>
      <c r="I48" s="80"/>
      <c r="J48" s="117"/>
      <c r="K48" s="105"/>
      <c r="N48" s="106"/>
      <c r="O48" s="106"/>
      <c r="P48" s="106"/>
    </row>
    <row r="49" spans="1:16" s="104" customFormat="1" ht="33" customHeight="1">
      <c r="A49" s="100" t="s">
        <v>143</v>
      </c>
      <c r="B49" s="81" t="s">
        <v>46</v>
      </c>
      <c r="C49" s="73" t="s">
        <v>144</v>
      </c>
      <c r="D49" s="74"/>
      <c r="E49" s="75" t="s">
        <v>41</v>
      </c>
      <c r="F49" s="93">
        <v>1</v>
      </c>
      <c r="G49" s="77"/>
      <c r="H49" s="96">
        <f>ROUND(G49,2)*F49</f>
        <v>0</v>
      </c>
      <c r="I49" s="80"/>
      <c r="J49" s="117"/>
      <c r="K49" s="105"/>
      <c r="N49" s="106"/>
      <c r="O49" s="106"/>
      <c r="P49" s="106"/>
    </row>
    <row r="50" spans="1:16" s="104" customFormat="1" ht="33" customHeight="1">
      <c r="A50" s="100" t="s">
        <v>81</v>
      </c>
      <c r="B50" s="81" t="s">
        <v>63</v>
      </c>
      <c r="C50" s="73" t="s">
        <v>147</v>
      </c>
      <c r="D50" s="74"/>
      <c r="E50" s="75" t="s">
        <v>41</v>
      </c>
      <c r="F50" s="93">
        <v>10</v>
      </c>
      <c r="G50" s="77"/>
      <c r="H50" s="96">
        <f>ROUND(G50,2)*F50</f>
        <v>0</v>
      </c>
      <c r="I50" s="80"/>
      <c r="J50" s="117"/>
      <c r="K50" s="105"/>
      <c r="N50" s="106"/>
      <c r="O50" s="106"/>
      <c r="P50" s="106"/>
    </row>
    <row r="51" spans="1:8" ht="33" customHeight="1">
      <c r="A51" s="18"/>
      <c r="B51" s="11"/>
      <c r="C51" s="33" t="s">
        <v>23</v>
      </c>
      <c r="D51" s="9"/>
      <c r="E51" s="8"/>
      <c r="F51" s="7"/>
      <c r="G51" s="18"/>
      <c r="H51" s="21"/>
    </row>
    <row r="52" spans="1:16" s="104" customFormat="1" ht="33" customHeight="1">
      <c r="A52" s="100" t="s">
        <v>84</v>
      </c>
      <c r="B52" s="103" t="s">
        <v>286</v>
      </c>
      <c r="C52" s="73" t="s">
        <v>150</v>
      </c>
      <c r="D52" s="74" t="s">
        <v>233</v>
      </c>
      <c r="E52" s="75" t="s">
        <v>41</v>
      </c>
      <c r="F52" s="93">
        <v>10</v>
      </c>
      <c r="G52" s="77"/>
      <c r="H52" s="96">
        <f>ROUND(G52,2)*F52</f>
        <v>0</v>
      </c>
      <c r="I52" s="72"/>
      <c r="K52" s="105"/>
      <c r="N52" s="106"/>
      <c r="O52" s="106"/>
      <c r="P52" s="106"/>
    </row>
    <row r="53" spans="1:16" s="107" customFormat="1" ht="30" customHeight="1">
      <c r="A53" s="100" t="s">
        <v>85</v>
      </c>
      <c r="B53" s="103" t="s">
        <v>287</v>
      </c>
      <c r="C53" s="73" t="s">
        <v>155</v>
      </c>
      <c r="D53" s="74" t="s">
        <v>233</v>
      </c>
      <c r="E53" s="75"/>
      <c r="F53" s="93"/>
      <c r="G53" s="79"/>
      <c r="H53" s="96"/>
      <c r="I53" s="72"/>
      <c r="K53" s="105"/>
      <c r="N53" s="106"/>
      <c r="O53" s="106"/>
      <c r="P53" s="106"/>
    </row>
    <row r="54" spans="1:16" s="104" customFormat="1" ht="30" customHeight="1">
      <c r="A54" s="100" t="s">
        <v>234</v>
      </c>
      <c r="B54" s="81" t="s">
        <v>37</v>
      </c>
      <c r="C54" s="73" t="s">
        <v>235</v>
      </c>
      <c r="D54" s="74"/>
      <c r="E54" s="75" t="s">
        <v>41</v>
      </c>
      <c r="F54" s="93">
        <v>1</v>
      </c>
      <c r="G54" s="77"/>
      <c r="H54" s="96">
        <f aca="true" t="shared" si="2" ref="H54:H60">ROUND(G54,2)*F54</f>
        <v>0</v>
      </c>
      <c r="I54" s="72"/>
      <c r="K54" s="105"/>
      <c r="N54" s="106"/>
      <c r="O54" s="106"/>
      <c r="P54" s="106"/>
    </row>
    <row r="55" spans="1:16" s="104" customFormat="1" ht="30" customHeight="1">
      <c r="A55" s="100" t="s">
        <v>88</v>
      </c>
      <c r="B55" s="81" t="s">
        <v>46</v>
      </c>
      <c r="C55" s="73" t="s">
        <v>90</v>
      </c>
      <c r="D55" s="74"/>
      <c r="E55" s="75" t="s">
        <v>41</v>
      </c>
      <c r="F55" s="93">
        <v>2</v>
      </c>
      <c r="G55" s="77"/>
      <c r="H55" s="96">
        <f t="shared" si="2"/>
        <v>0</v>
      </c>
      <c r="I55" s="72"/>
      <c r="K55" s="105"/>
      <c r="N55" s="106"/>
      <c r="O55" s="106"/>
      <c r="P55" s="106"/>
    </row>
    <row r="56" spans="1:16" s="107" customFormat="1" ht="30" customHeight="1">
      <c r="A56" s="100" t="s">
        <v>116</v>
      </c>
      <c r="B56" s="103" t="s">
        <v>288</v>
      </c>
      <c r="C56" s="73" t="s">
        <v>157</v>
      </c>
      <c r="D56" s="74" t="s">
        <v>233</v>
      </c>
      <c r="E56" s="75" t="s">
        <v>41</v>
      </c>
      <c r="F56" s="93">
        <v>7</v>
      </c>
      <c r="G56" s="77"/>
      <c r="H56" s="96">
        <f t="shared" si="2"/>
        <v>0</v>
      </c>
      <c r="I56" s="72"/>
      <c r="K56" s="105"/>
      <c r="N56" s="106"/>
      <c r="O56" s="106"/>
      <c r="P56" s="106"/>
    </row>
    <row r="57" spans="1:16" s="107" customFormat="1" ht="30" customHeight="1">
      <c r="A57" s="100" t="s">
        <v>117</v>
      </c>
      <c r="B57" s="103" t="s">
        <v>289</v>
      </c>
      <c r="C57" s="73" t="s">
        <v>159</v>
      </c>
      <c r="D57" s="74" t="s">
        <v>233</v>
      </c>
      <c r="E57" s="75" t="s">
        <v>41</v>
      </c>
      <c r="F57" s="93">
        <v>1</v>
      </c>
      <c r="G57" s="77"/>
      <c r="H57" s="96">
        <f t="shared" si="2"/>
        <v>0</v>
      </c>
      <c r="I57" s="72"/>
      <c r="K57" s="105"/>
      <c r="N57" s="106"/>
      <c r="O57" s="106"/>
      <c r="P57" s="106"/>
    </row>
    <row r="58" spans="1:16" s="104" customFormat="1" ht="30" customHeight="1">
      <c r="A58" s="100" t="s">
        <v>118</v>
      </c>
      <c r="B58" s="103" t="s">
        <v>290</v>
      </c>
      <c r="C58" s="73" t="s">
        <v>161</v>
      </c>
      <c r="D58" s="74" t="s">
        <v>233</v>
      </c>
      <c r="E58" s="75" t="s">
        <v>41</v>
      </c>
      <c r="F58" s="93">
        <v>1</v>
      </c>
      <c r="G58" s="77"/>
      <c r="H58" s="96">
        <f t="shared" si="2"/>
        <v>0</v>
      </c>
      <c r="I58" s="72"/>
      <c r="K58" s="105"/>
      <c r="N58" s="106"/>
      <c r="O58" s="106"/>
      <c r="P58" s="106"/>
    </row>
    <row r="59" spans="1:16" s="145" customFormat="1" ht="30" customHeight="1">
      <c r="A59" s="151" t="s">
        <v>236</v>
      </c>
      <c r="B59" s="150" t="s">
        <v>291</v>
      </c>
      <c r="C59" s="83" t="s">
        <v>238</v>
      </c>
      <c r="D59" s="84" t="s">
        <v>233</v>
      </c>
      <c r="E59" s="85" t="s">
        <v>41</v>
      </c>
      <c r="F59" s="97">
        <v>10</v>
      </c>
      <c r="G59" s="87"/>
      <c r="H59" s="98">
        <f t="shared" si="2"/>
        <v>0</v>
      </c>
      <c r="I59" s="99"/>
      <c r="K59" s="146"/>
      <c r="N59" s="147"/>
      <c r="O59" s="147"/>
      <c r="P59" s="147"/>
    </row>
    <row r="60" spans="1:16" s="145" customFormat="1" ht="30" customHeight="1">
      <c r="A60" s="140" t="s">
        <v>119</v>
      </c>
      <c r="B60" s="133" t="s">
        <v>292</v>
      </c>
      <c r="C60" s="134" t="s">
        <v>163</v>
      </c>
      <c r="D60" s="135" t="s">
        <v>233</v>
      </c>
      <c r="E60" s="141" t="s">
        <v>41</v>
      </c>
      <c r="F60" s="142">
        <v>1</v>
      </c>
      <c r="G60" s="143"/>
      <c r="H60" s="144">
        <f t="shared" si="2"/>
        <v>0</v>
      </c>
      <c r="I60" s="99"/>
      <c r="K60" s="146"/>
      <c r="N60" s="147"/>
      <c r="O60" s="147"/>
      <c r="P60" s="147"/>
    </row>
    <row r="61" spans="1:8" ht="33" customHeight="1">
      <c r="A61" s="18"/>
      <c r="B61" s="15"/>
      <c r="C61" s="33" t="s">
        <v>24</v>
      </c>
      <c r="D61" s="9"/>
      <c r="E61" s="6"/>
      <c r="F61" s="9"/>
      <c r="G61" s="18"/>
      <c r="H61" s="21"/>
    </row>
    <row r="62" spans="1:16" s="107" customFormat="1" ht="30" customHeight="1">
      <c r="A62" s="95" t="s">
        <v>91</v>
      </c>
      <c r="B62" s="103" t="s">
        <v>293</v>
      </c>
      <c r="C62" s="73" t="s">
        <v>92</v>
      </c>
      <c r="D62" s="74" t="s">
        <v>240</v>
      </c>
      <c r="E62" s="75"/>
      <c r="F62" s="76"/>
      <c r="G62" s="79"/>
      <c r="H62" s="78"/>
      <c r="I62" s="72"/>
      <c r="K62" s="105"/>
      <c r="N62" s="106"/>
      <c r="O62" s="106"/>
      <c r="P62" s="106"/>
    </row>
    <row r="63" spans="1:16" s="104" customFormat="1" ht="30" customHeight="1">
      <c r="A63" s="95" t="s">
        <v>241</v>
      </c>
      <c r="B63" s="81" t="s">
        <v>37</v>
      </c>
      <c r="C63" s="73" t="s">
        <v>242</v>
      </c>
      <c r="D63" s="74"/>
      <c r="E63" s="75" t="s">
        <v>36</v>
      </c>
      <c r="F63" s="76">
        <v>950</v>
      </c>
      <c r="G63" s="77"/>
      <c r="H63" s="78">
        <f>ROUND(G63,2)*F63</f>
        <v>0</v>
      </c>
      <c r="I63" s="102"/>
      <c r="K63" s="105"/>
      <c r="N63" s="106"/>
      <c r="O63" s="106"/>
      <c r="P63" s="106"/>
    </row>
    <row r="64" spans="1:16" s="104" customFormat="1" ht="30" customHeight="1">
      <c r="A64" s="95" t="s">
        <v>93</v>
      </c>
      <c r="B64" s="81" t="s">
        <v>46</v>
      </c>
      <c r="C64" s="73" t="s">
        <v>94</v>
      </c>
      <c r="D64" s="74"/>
      <c r="E64" s="75" t="s">
        <v>36</v>
      </c>
      <c r="F64" s="76">
        <v>2200</v>
      </c>
      <c r="G64" s="77"/>
      <c r="H64" s="78">
        <f>ROUND(G64,2)*F64</f>
        <v>0</v>
      </c>
      <c r="I64" s="72"/>
      <c r="K64" s="105"/>
      <c r="N64" s="106"/>
      <c r="O64" s="106"/>
      <c r="P64" s="106"/>
    </row>
    <row r="65" spans="1:8" ht="30" customHeight="1" thickBot="1">
      <c r="A65" s="19"/>
      <c r="B65" s="35" t="s">
        <v>12</v>
      </c>
      <c r="C65" s="179" t="str">
        <f>C7</f>
        <v>CHANCELLOR DRIVE</v>
      </c>
      <c r="D65" s="180"/>
      <c r="E65" s="180"/>
      <c r="F65" s="181"/>
      <c r="G65" s="19" t="s">
        <v>17</v>
      </c>
      <c r="H65" s="19">
        <f>SUM(H7:H64)</f>
        <v>0</v>
      </c>
    </row>
    <row r="66" spans="1:8" s="39" customFormat="1" ht="30" customHeight="1" thickTop="1">
      <c r="A66" s="37"/>
      <c r="B66" s="36" t="s">
        <v>13</v>
      </c>
      <c r="C66" s="182" t="s">
        <v>266</v>
      </c>
      <c r="D66" s="183"/>
      <c r="E66" s="183"/>
      <c r="F66" s="184"/>
      <c r="G66" s="37"/>
      <c r="H66" s="38"/>
    </row>
    <row r="67" spans="1:16" s="104" customFormat="1" ht="30" customHeight="1">
      <c r="A67" s="100" t="s">
        <v>39</v>
      </c>
      <c r="B67" s="103" t="s">
        <v>96</v>
      </c>
      <c r="C67" s="73" t="s">
        <v>40</v>
      </c>
      <c r="D67" s="74" t="s">
        <v>168</v>
      </c>
      <c r="E67" s="75" t="s">
        <v>36</v>
      </c>
      <c r="F67" s="76">
        <v>1100</v>
      </c>
      <c r="G67" s="77"/>
      <c r="H67" s="78">
        <f>ROUND(G67,2)*F67</f>
        <v>0</v>
      </c>
      <c r="I67" s="72" t="s">
        <v>169</v>
      </c>
      <c r="K67" s="105"/>
      <c r="N67" s="106"/>
      <c r="O67" s="106"/>
      <c r="P67" s="106"/>
    </row>
    <row r="68" spans="1:8" ht="33" customHeight="1">
      <c r="A68" s="18"/>
      <c r="B68" s="15"/>
      <c r="C68" s="33" t="s">
        <v>19</v>
      </c>
      <c r="D68" s="9"/>
      <c r="E68" s="6"/>
      <c r="F68" s="9"/>
      <c r="G68" s="18"/>
      <c r="H68" s="21"/>
    </row>
    <row r="69" spans="1:16" s="104" customFormat="1" ht="30" customHeight="1">
      <c r="A69" s="95" t="s">
        <v>42</v>
      </c>
      <c r="B69" s="103" t="s">
        <v>97</v>
      </c>
      <c r="C69" s="73" t="s">
        <v>43</v>
      </c>
      <c r="D69" s="74" t="s">
        <v>120</v>
      </c>
      <c r="E69" s="75"/>
      <c r="F69" s="76"/>
      <c r="G69" s="79"/>
      <c r="H69" s="78"/>
      <c r="I69" s="72"/>
      <c r="K69" s="105"/>
      <c r="N69" s="106"/>
      <c r="O69" s="106"/>
      <c r="P69" s="106"/>
    </row>
    <row r="70" spans="1:16" s="104" customFormat="1" ht="30" customHeight="1">
      <c r="A70" s="95" t="s">
        <v>264</v>
      </c>
      <c r="B70" s="81" t="s">
        <v>37</v>
      </c>
      <c r="C70" s="73" t="s">
        <v>265</v>
      </c>
      <c r="D70" s="74" t="s">
        <v>2</v>
      </c>
      <c r="E70" s="75" t="s">
        <v>36</v>
      </c>
      <c r="F70" s="76">
        <v>15</v>
      </c>
      <c r="G70" s="77"/>
      <c r="H70" s="78">
        <f>ROUND(G70,2)*F70</f>
        <v>0</v>
      </c>
      <c r="I70" s="72"/>
      <c r="K70" s="105"/>
      <c r="N70" s="106"/>
      <c r="O70" s="106"/>
      <c r="P70" s="106"/>
    </row>
    <row r="71" spans="1:16" s="104" customFormat="1" ht="30" customHeight="1">
      <c r="A71" s="95" t="s">
        <v>44</v>
      </c>
      <c r="B71" s="103" t="s">
        <v>98</v>
      </c>
      <c r="C71" s="73" t="s">
        <v>45</v>
      </c>
      <c r="D71" s="74" t="s">
        <v>120</v>
      </c>
      <c r="E71" s="75"/>
      <c r="F71" s="76"/>
      <c r="G71" s="79"/>
      <c r="H71" s="78"/>
      <c r="I71" s="72"/>
      <c r="K71" s="105"/>
      <c r="N71" s="106"/>
      <c r="O71" s="106"/>
      <c r="P71" s="106"/>
    </row>
    <row r="72" spans="1:16" s="104" customFormat="1" ht="30" customHeight="1">
      <c r="A72" s="95" t="s">
        <v>170</v>
      </c>
      <c r="B72" s="81" t="s">
        <v>37</v>
      </c>
      <c r="C72" s="73" t="s">
        <v>171</v>
      </c>
      <c r="D72" s="74" t="s">
        <v>2</v>
      </c>
      <c r="E72" s="75" t="s">
        <v>36</v>
      </c>
      <c r="F72" s="76">
        <v>300</v>
      </c>
      <c r="G72" s="77"/>
      <c r="H72" s="78">
        <f>ROUND(G72,2)*F72</f>
        <v>0</v>
      </c>
      <c r="I72" s="72"/>
      <c r="K72" s="105"/>
      <c r="N72" s="106"/>
      <c r="O72" s="106"/>
      <c r="P72" s="106"/>
    </row>
    <row r="73" spans="1:16" s="104" customFormat="1" ht="30" customHeight="1">
      <c r="A73" s="95" t="s">
        <v>172</v>
      </c>
      <c r="B73" s="81" t="s">
        <v>46</v>
      </c>
      <c r="C73" s="73" t="s">
        <v>173</v>
      </c>
      <c r="D73" s="74" t="s">
        <v>2</v>
      </c>
      <c r="E73" s="75" t="s">
        <v>36</v>
      </c>
      <c r="F73" s="76">
        <v>50</v>
      </c>
      <c r="G73" s="77"/>
      <c r="H73" s="78">
        <f>ROUND(G73,2)*F73</f>
        <v>0</v>
      </c>
      <c r="I73" s="72"/>
      <c r="K73" s="105"/>
      <c r="N73" s="106"/>
      <c r="O73" s="106"/>
      <c r="P73" s="106"/>
    </row>
    <row r="74" spans="1:16" s="104" customFormat="1" ht="30" customHeight="1">
      <c r="A74" s="95" t="s">
        <v>174</v>
      </c>
      <c r="B74" s="81" t="s">
        <v>63</v>
      </c>
      <c r="C74" s="73" t="s">
        <v>175</v>
      </c>
      <c r="D74" s="74" t="s">
        <v>2</v>
      </c>
      <c r="E74" s="75" t="s">
        <v>36</v>
      </c>
      <c r="F74" s="76">
        <v>50</v>
      </c>
      <c r="G74" s="77"/>
      <c r="H74" s="78">
        <f>ROUND(G74,2)*F74</f>
        <v>0</v>
      </c>
      <c r="I74" s="72"/>
      <c r="K74" s="105"/>
      <c r="N74" s="106"/>
      <c r="O74" s="106"/>
      <c r="P74" s="106"/>
    </row>
    <row r="75" spans="1:16" s="104" customFormat="1" ht="30" customHeight="1">
      <c r="A75" s="95" t="s">
        <v>47</v>
      </c>
      <c r="B75" s="103" t="s">
        <v>99</v>
      </c>
      <c r="C75" s="73" t="s">
        <v>48</v>
      </c>
      <c r="D75" s="74" t="s">
        <v>121</v>
      </c>
      <c r="E75" s="75"/>
      <c r="F75" s="76"/>
      <c r="G75" s="79"/>
      <c r="H75" s="78"/>
      <c r="I75" s="72"/>
      <c r="K75" s="105"/>
      <c r="N75" s="106"/>
      <c r="O75" s="106"/>
      <c r="P75" s="106"/>
    </row>
    <row r="76" spans="1:16" s="104" customFormat="1" ht="30" customHeight="1">
      <c r="A76" s="95" t="s">
        <v>49</v>
      </c>
      <c r="B76" s="81" t="s">
        <v>37</v>
      </c>
      <c r="C76" s="73" t="s">
        <v>50</v>
      </c>
      <c r="D76" s="74" t="s">
        <v>2</v>
      </c>
      <c r="E76" s="75" t="s">
        <v>41</v>
      </c>
      <c r="F76" s="76">
        <v>540</v>
      </c>
      <c r="G76" s="77"/>
      <c r="H76" s="78">
        <f>ROUND(G76,2)*F76</f>
        <v>0</v>
      </c>
      <c r="I76" s="72"/>
      <c r="K76" s="105"/>
      <c r="N76" s="106"/>
      <c r="O76" s="106"/>
      <c r="P76" s="106"/>
    </row>
    <row r="77" spans="1:16" s="104" customFormat="1" ht="30" customHeight="1">
      <c r="A77" s="95" t="s">
        <v>51</v>
      </c>
      <c r="B77" s="103" t="s">
        <v>100</v>
      </c>
      <c r="C77" s="73" t="s">
        <v>52</v>
      </c>
      <c r="D77" s="74" t="s">
        <v>121</v>
      </c>
      <c r="E77" s="75"/>
      <c r="F77" s="76"/>
      <c r="G77" s="79"/>
      <c r="H77" s="78"/>
      <c r="I77" s="72"/>
      <c r="K77" s="105"/>
      <c r="N77" s="106"/>
      <c r="O77" s="106"/>
      <c r="P77" s="106"/>
    </row>
    <row r="78" spans="1:16" s="104" customFormat="1" ht="30" customHeight="1">
      <c r="A78" s="95" t="s">
        <v>53</v>
      </c>
      <c r="B78" s="81" t="s">
        <v>37</v>
      </c>
      <c r="C78" s="73" t="s">
        <v>54</v>
      </c>
      <c r="D78" s="74" t="s">
        <v>2</v>
      </c>
      <c r="E78" s="75" t="s">
        <v>41</v>
      </c>
      <c r="F78" s="76">
        <v>560</v>
      </c>
      <c r="G78" s="77"/>
      <c r="H78" s="78">
        <f>ROUND(G78,2)*F78</f>
        <v>0</v>
      </c>
      <c r="I78" s="72"/>
      <c r="K78" s="105"/>
      <c r="N78" s="106"/>
      <c r="O78" s="106"/>
      <c r="P78" s="106"/>
    </row>
    <row r="79" spans="1:16" s="107" customFormat="1" ht="30" customHeight="1">
      <c r="A79" s="95" t="s">
        <v>55</v>
      </c>
      <c r="B79" s="103" t="s">
        <v>101</v>
      </c>
      <c r="C79" s="73" t="s">
        <v>56</v>
      </c>
      <c r="D79" s="74" t="s">
        <v>122</v>
      </c>
      <c r="E79" s="75"/>
      <c r="F79" s="76"/>
      <c r="G79" s="79"/>
      <c r="H79" s="78"/>
      <c r="I79" s="89"/>
      <c r="K79" s="105"/>
      <c r="N79" s="106"/>
      <c r="O79" s="106"/>
      <c r="P79" s="106"/>
    </row>
    <row r="80" spans="1:16" s="104" customFormat="1" ht="30" customHeight="1">
      <c r="A80" s="95" t="s">
        <v>57</v>
      </c>
      <c r="B80" s="81" t="s">
        <v>257</v>
      </c>
      <c r="C80" s="73" t="s">
        <v>58</v>
      </c>
      <c r="D80" s="74" t="s">
        <v>59</v>
      </c>
      <c r="E80" s="75"/>
      <c r="F80" s="76"/>
      <c r="G80" s="79"/>
      <c r="H80" s="78"/>
      <c r="I80" s="72"/>
      <c r="K80" s="105"/>
      <c r="N80" s="106"/>
      <c r="O80" s="106"/>
      <c r="P80" s="106"/>
    </row>
    <row r="81" spans="1:16" s="104" customFormat="1" ht="30" customHeight="1">
      <c r="A81" s="95" t="s">
        <v>60</v>
      </c>
      <c r="B81" s="92"/>
      <c r="C81" s="73" t="s">
        <v>308</v>
      </c>
      <c r="D81" s="74"/>
      <c r="E81" s="75" t="s">
        <v>36</v>
      </c>
      <c r="F81" s="76">
        <v>15</v>
      </c>
      <c r="G81" s="77"/>
      <c r="H81" s="78">
        <f>ROUND(G81,2)*F81</f>
        <v>0</v>
      </c>
      <c r="I81" s="72"/>
      <c r="K81" s="105"/>
      <c r="N81" s="106"/>
      <c r="O81" s="106"/>
      <c r="P81" s="106"/>
    </row>
    <row r="82" spans="1:16" s="107" customFormat="1" ht="30" customHeight="1">
      <c r="A82" s="95" t="s">
        <v>243</v>
      </c>
      <c r="B82" s="103" t="s">
        <v>102</v>
      </c>
      <c r="C82" s="73" t="s">
        <v>245</v>
      </c>
      <c r="D82" s="74" t="s">
        <v>125</v>
      </c>
      <c r="E82" s="75"/>
      <c r="F82" s="76"/>
      <c r="G82" s="79"/>
      <c r="H82" s="78"/>
      <c r="I82" s="72"/>
      <c r="K82" s="105"/>
      <c r="N82" s="106"/>
      <c r="O82" s="106"/>
      <c r="P82" s="106"/>
    </row>
    <row r="83" spans="1:16" s="104" customFormat="1" ht="30" customHeight="1">
      <c r="A83" s="95" t="s">
        <v>248</v>
      </c>
      <c r="B83" s="81" t="s">
        <v>37</v>
      </c>
      <c r="C83" s="73" t="s">
        <v>249</v>
      </c>
      <c r="D83" s="74" t="s">
        <v>2</v>
      </c>
      <c r="E83" s="75" t="s">
        <v>62</v>
      </c>
      <c r="F83" s="76">
        <v>305</v>
      </c>
      <c r="G83" s="77"/>
      <c r="H83" s="78">
        <f>ROUND(G83,2)*F83</f>
        <v>0</v>
      </c>
      <c r="I83" s="72"/>
      <c r="K83" s="105"/>
      <c r="N83" s="106"/>
      <c r="O83" s="106"/>
      <c r="P83" s="106"/>
    </row>
    <row r="84" spans="1:16" s="104" customFormat="1" ht="30" customHeight="1">
      <c r="A84" s="95" t="s">
        <v>250</v>
      </c>
      <c r="B84" s="103" t="s">
        <v>103</v>
      </c>
      <c r="C84" s="73" t="s">
        <v>252</v>
      </c>
      <c r="D84" s="74" t="s">
        <v>125</v>
      </c>
      <c r="E84" s="75"/>
      <c r="F84" s="76"/>
      <c r="G84" s="79"/>
      <c r="H84" s="78"/>
      <c r="I84" s="89"/>
      <c r="K84" s="105"/>
      <c r="N84" s="106"/>
      <c r="O84" s="106"/>
      <c r="P84" s="106"/>
    </row>
    <row r="85" spans="1:16" s="104" customFormat="1" ht="33" customHeight="1">
      <c r="A85" s="95" t="s">
        <v>253</v>
      </c>
      <c r="B85" s="81" t="s">
        <v>37</v>
      </c>
      <c r="C85" s="73" t="s">
        <v>261</v>
      </c>
      <c r="D85" s="74" t="s">
        <v>254</v>
      </c>
      <c r="E85" s="75" t="s">
        <v>62</v>
      </c>
      <c r="F85" s="76">
        <v>275</v>
      </c>
      <c r="G85" s="77"/>
      <c r="H85" s="78">
        <f>ROUND(G85,2)*F85</f>
        <v>0</v>
      </c>
      <c r="I85" s="89"/>
      <c r="K85" s="105"/>
      <c r="N85" s="106"/>
      <c r="O85" s="106"/>
      <c r="P85" s="106"/>
    </row>
    <row r="86" spans="1:16" s="104" customFormat="1" ht="30" customHeight="1">
      <c r="A86" s="95" t="s">
        <v>255</v>
      </c>
      <c r="B86" s="81" t="s">
        <v>46</v>
      </c>
      <c r="C86" s="73" t="s">
        <v>259</v>
      </c>
      <c r="D86" s="74" t="s">
        <v>187</v>
      </c>
      <c r="E86" s="75" t="s">
        <v>62</v>
      </c>
      <c r="F86" s="76">
        <v>30</v>
      </c>
      <c r="G86" s="77"/>
      <c r="H86" s="78">
        <f>ROUND(G86,2)*F86</f>
        <v>0</v>
      </c>
      <c r="I86" s="89"/>
      <c r="K86" s="105"/>
      <c r="N86" s="106"/>
      <c r="O86" s="106"/>
      <c r="P86" s="106"/>
    </row>
    <row r="87" spans="1:16" s="104" customFormat="1" ht="30" customHeight="1">
      <c r="A87" s="95" t="s">
        <v>64</v>
      </c>
      <c r="B87" s="103" t="s">
        <v>104</v>
      </c>
      <c r="C87" s="73" t="s">
        <v>65</v>
      </c>
      <c r="D87" s="74" t="s">
        <v>125</v>
      </c>
      <c r="E87" s="75"/>
      <c r="F87" s="76"/>
      <c r="G87" s="79"/>
      <c r="H87" s="78"/>
      <c r="I87" s="72"/>
      <c r="K87" s="105"/>
      <c r="N87" s="106"/>
      <c r="O87" s="106"/>
      <c r="P87" s="106"/>
    </row>
    <row r="88" spans="1:16" s="104" customFormat="1" ht="30" customHeight="1">
      <c r="A88" s="95" t="s">
        <v>186</v>
      </c>
      <c r="B88" s="81" t="s">
        <v>37</v>
      </c>
      <c r="C88" s="73" t="s">
        <v>259</v>
      </c>
      <c r="D88" s="74" t="s">
        <v>187</v>
      </c>
      <c r="E88" s="75" t="s">
        <v>62</v>
      </c>
      <c r="F88" s="76">
        <v>25</v>
      </c>
      <c r="G88" s="77"/>
      <c r="H88" s="78">
        <f>ROUND(G88,2)*F88</f>
        <v>0</v>
      </c>
      <c r="I88" s="72"/>
      <c r="K88" s="105"/>
      <c r="N88" s="106"/>
      <c r="O88" s="106"/>
      <c r="P88" s="106"/>
    </row>
    <row r="89" spans="1:16" s="104" customFormat="1" ht="30" customHeight="1">
      <c r="A89" s="95" t="s">
        <v>68</v>
      </c>
      <c r="B89" s="81" t="s">
        <v>46</v>
      </c>
      <c r="C89" s="73" t="s">
        <v>400</v>
      </c>
      <c r="D89" s="74" t="s">
        <v>128</v>
      </c>
      <c r="E89" s="75" t="s">
        <v>62</v>
      </c>
      <c r="F89" s="76">
        <v>10</v>
      </c>
      <c r="G89" s="77"/>
      <c r="H89" s="78">
        <f>ROUND(G89,2)*F89</f>
        <v>0</v>
      </c>
      <c r="I89" s="72"/>
      <c r="K89" s="105"/>
      <c r="N89" s="106"/>
      <c r="O89" s="106"/>
      <c r="P89" s="106"/>
    </row>
    <row r="90" spans="1:16" s="145" customFormat="1" ht="33" customHeight="1">
      <c r="A90" s="149" t="s">
        <v>188</v>
      </c>
      <c r="B90" s="150" t="s">
        <v>105</v>
      </c>
      <c r="C90" s="83" t="s">
        <v>69</v>
      </c>
      <c r="D90" s="84" t="s">
        <v>190</v>
      </c>
      <c r="E90" s="85" t="s">
        <v>62</v>
      </c>
      <c r="F90" s="86">
        <v>8</v>
      </c>
      <c r="G90" s="87"/>
      <c r="H90" s="88">
        <f>ROUND(G90,2)*F90</f>
        <v>0</v>
      </c>
      <c r="I90" s="99"/>
      <c r="K90" s="146"/>
      <c r="N90" s="147"/>
      <c r="O90" s="147"/>
      <c r="P90" s="147"/>
    </row>
    <row r="91" spans="1:16" s="145" customFormat="1" ht="30" customHeight="1">
      <c r="A91" s="132" t="s">
        <v>73</v>
      </c>
      <c r="B91" s="133" t="s">
        <v>106</v>
      </c>
      <c r="C91" s="134" t="s">
        <v>74</v>
      </c>
      <c r="D91" s="135" t="s">
        <v>129</v>
      </c>
      <c r="E91" s="136"/>
      <c r="F91" s="137"/>
      <c r="G91" s="138"/>
      <c r="H91" s="139">
        <f>ROUND(G91,2)*F91</f>
        <v>0</v>
      </c>
      <c r="I91" s="99"/>
      <c r="K91" s="146"/>
      <c r="N91" s="147"/>
      <c r="O91" s="147"/>
      <c r="P91" s="147"/>
    </row>
    <row r="92" spans="1:16" s="104" customFormat="1" ht="30" customHeight="1">
      <c r="A92" s="95" t="s">
        <v>75</v>
      </c>
      <c r="B92" s="81" t="s">
        <v>37</v>
      </c>
      <c r="C92" s="73" t="s">
        <v>76</v>
      </c>
      <c r="D92" s="74"/>
      <c r="E92" s="75"/>
      <c r="F92" s="76"/>
      <c r="G92" s="79"/>
      <c r="H92" s="78"/>
      <c r="I92" s="72"/>
      <c r="K92" s="105"/>
      <c r="N92" s="106"/>
      <c r="O92" s="106"/>
      <c r="P92" s="106"/>
    </row>
    <row r="93" spans="1:16" s="104" customFormat="1" ht="30" customHeight="1">
      <c r="A93" s="95" t="s">
        <v>77</v>
      </c>
      <c r="B93" s="92"/>
      <c r="C93" s="73" t="s">
        <v>78</v>
      </c>
      <c r="D93" s="74"/>
      <c r="E93" s="75" t="s">
        <v>38</v>
      </c>
      <c r="F93" s="76">
        <v>330</v>
      </c>
      <c r="G93" s="77"/>
      <c r="H93" s="78">
        <f>ROUND(G93,2)*F93</f>
        <v>0</v>
      </c>
      <c r="I93" s="72"/>
      <c r="K93" s="105"/>
      <c r="N93" s="106"/>
      <c r="O93" s="106"/>
      <c r="P93" s="106"/>
    </row>
    <row r="94" spans="1:16" s="104" customFormat="1" ht="30" customHeight="1">
      <c r="A94" s="95" t="s">
        <v>111</v>
      </c>
      <c r="B94" s="81" t="s">
        <v>46</v>
      </c>
      <c r="C94" s="73" t="s">
        <v>112</v>
      </c>
      <c r="D94" s="74"/>
      <c r="E94" s="75"/>
      <c r="F94" s="76"/>
      <c r="G94" s="79"/>
      <c r="H94" s="78"/>
      <c r="I94" s="72"/>
      <c r="K94" s="105"/>
      <c r="N94" s="106"/>
      <c r="O94" s="106"/>
      <c r="P94" s="106"/>
    </row>
    <row r="95" spans="1:16" s="104" customFormat="1" ht="30" customHeight="1">
      <c r="A95" s="95" t="s">
        <v>113</v>
      </c>
      <c r="B95" s="92"/>
      <c r="C95" s="73" t="s">
        <v>78</v>
      </c>
      <c r="D95" s="74"/>
      <c r="E95" s="75" t="s">
        <v>38</v>
      </c>
      <c r="F95" s="76">
        <v>55</v>
      </c>
      <c r="G95" s="77"/>
      <c r="H95" s="78">
        <f>ROUND(G95,2)*F95</f>
        <v>0</v>
      </c>
      <c r="I95" s="72"/>
      <c r="K95" s="105"/>
      <c r="N95" s="106"/>
      <c r="O95" s="106"/>
      <c r="P95" s="106"/>
    </row>
    <row r="96" spans="1:16" s="108" customFormat="1" ht="30" customHeight="1">
      <c r="A96" s="95" t="s">
        <v>193</v>
      </c>
      <c r="B96" s="103" t="s">
        <v>107</v>
      </c>
      <c r="C96" s="73" t="s">
        <v>194</v>
      </c>
      <c r="D96" s="74" t="s">
        <v>195</v>
      </c>
      <c r="E96" s="75"/>
      <c r="F96" s="76"/>
      <c r="G96" s="79"/>
      <c r="H96" s="78"/>
      <c r="I96" s="72"/>
      <c r="K96" s="105"/>
      <c r="N96" s="106"/>
      <c r="O96" s="106"/>
      <c r="P96" s="106"/>
    </row>
    <row r="97" spans="1:16" s="109" customFormat="1" ht="30" customHeight="1">
      <c r="A97" s="95" t="s">
        <v>198</v>
      </c>
      <c r="B97" s="81" t="s">
        <v>37</v>
      </c>
      <c r="C97" s="73" t="s">
        <v>199</v>
      </c>
      <c r="D97" s="74" t="s">
        <v>2</v>
      </c>
      <c r="E97" s="75" t="s">
        <v>36</v>
      </c>
      <c r="F97" s="76">
        <v>15</v>
      </c>
      <c r="G97" s="77"/>
      <c r="H97" s="78">
        <f>ROUND(G97,2)*F97</f>
        <v>0</v>
      </c>
      <c r="I97" s="72"/>
      <c r="K97" s="105"/>
      <c r="N97" s="106"/>
      <c r="O97" s="106"/>
      <c r="P97" s="106"/>
    </row>
    <row r="98" spans="1:8" ht="33" customHeight="1">
      <c r="A98" s="18"/>
      <c r="B98" s="5"/>
      <c r="C98" s="33" t="s">
        <v>21</v>
      </c>
      <c r="D98" s="9"/>
      <c r="E98" s="8"/>
      <c r="F98" s="7">
        <v>0</v>
      </c>
      <c r="G98" s="18"/>
      <c r="H98" s="21"/>
    </row>
    <row r="99" spans="1:16" s="107" customFormat="1" ht="30" customHeight="1">
      <c r="A99" s="100" t="s">
        <v>79</v>
      </c>
      <c r="B99" s="103" t="s">
        <v>110</v>
      </c>
      <c r="C99" s="73" t="s">
        <v>80</v>
      </c>
      <c r="D99" s="74" t="s">
        <v>135</v>
      </c>
      <c r="E99" s="75" t="s">
        <v>62</v>
      </c>
      <c r="F99" s="93">
        <v>165</v>
      </c>
      <c r="G99" s="77"/>
      <c r="H99" s="96">
        <f>ROUND(G99,2)*F99</f>
        <v>0</v>
      </c>
      <c r="I99" s="72"/>
      <c r="K99" s="105"/>
      <c r="N99" s="106"/>
      <c r="O99" s="106"/>
      <c r="P99" s="106"/>
    </row>
    <row r="100" spans="1:8" ht="36" customHeight="1">
      <c r="A100" s="18"/>
      <c r="B100" s="5"/>
      <c r="C100" s="33" t="s">
        <v>22</v>
      </c>
      <c r="D100" s="9"/>
      <c r="E100" s="8"/>
      <c r="F100" s="7"/>
      <c r="G100" s="18"/>
      <c r="H100" s="21"/>
    </row>
    <row r="101" spans="1:16" s="129" customFormat="1" ht="30" customHeight="1">
      <c r="A101" s="100" t="s">
        <v>137</v>
      </c>
      <c r="B101" s="103" t="s">
        <v>179</v>
      </c>
      <c r="C101" s="101" t="s">
        <v>139</v>
      </c>
      <c r="D101" s="74" t="s">
        <v>140</v>
      </c>
      <c r="E101" s="75"/>
      <c r="F101" s="93"/>
      <c r="G101" s="79"/>
      <c r="H101" s="96"/>
      <c r="I101" s="72"/>
      <c r="J101" s="128"/>
      <c r="K101" s="105"/>
      <c r="N101" s="106"/>
      <c r="O101" s="106"/>
      <c r="P101" s="106"/>
    </row>
    <row r="102" spans="1:16" s="104" customFormat="1" ht="33" customHeight="1">
      <c r="A102" s="100" t="s">
        <v>141</v>
      </c>
      <c r="B102" s="81" t="s">
        <v>37</v>
      </c>
      <c r="C102" s="73" t="s">
        <v>142</v>
      </c>
      <c r="D102" s="74"/>
      <c r="E102" s="75" t="s">
        <v>41</v>
      </c>
      <c r="F102" s="93">
        <v>2</v>
      </c>
      <c r="G102" s="77"/>
      <c r="H102" s="96">
        <f>ROUND(G102,2)*F102</f>
        <v>0</v>
      </c>
      <c r="I102" s="80"/>
      <c r="J102" s="117"/>
      <c r="K102" s="105"/>
      <c r="N102" s="106"/>
      <c r="O102" s="106"/>
      <c r="P102" s="106"/>
    </row>
    <row r="103" spans="1:16" s="104" customFormat="1" ht="33" customHeight="1">
      <c r="A103" s="100" t="s">
        <v>143</v>
      </c>
      <c r="B103" s="81" t="s">
        <v>46</v>
      </c>
      <c r="C103" s="73" t="s">
        <v>144</v>
      </c>
      <c r="D103" s="74"/>
      <c r="E103" s="75" t="s">
        <v>41</v>
      </c>
      <c r="F103" s="93">
        <v>1</v>
      </c>
      <c r="G103" s="77"/>
      <c r="H103" s="96">
        <f>ROUND(G103,2)*F103</f>
        <v>0</v>
      </c>
      <c r="I103" s="80"/>
      <c r="J103" s="117"/>
      <c r="K103" s="105"/>
      <c r="N103" s="106"/>
      <c r="O103" s="106"/>
      <c r="P103" s="106"/>
    </row>
    <row r="104" spans="1:16" s="104" customFormat="1" ht="33" customHeight="1">
      <c r="A104" s="100" t="s">
        <v>145</v>
      </c>
      <c r="B104" s="81" t="s">
        <v>63</v>
      </c>
      <c r="C104" s="73" t="s">
        <v>146</v>
      </c>
      <c r="D104" s="74"/>
      <c r="E104" s="75" t="s">
        <v>41</v>
      </c>
      <c r="F104" s="93">
        <v>1</v>
      </c>
      <c r="G104" s="77"/>
      <c r="H104" s="96">
        <f>ROUND(G104,2)*F104</f>
        <v>0</v>
      </c>
      <c r="I104" s="80"/>
      <c r="J104" s="117"/>
      <c r="K104" s="105"/>
      <c r="N104" s="106"/>
      <c r="O104" s="106"/>
      <c r="P104" s="106"/>
    </row>
    <row r="105" spans="1:16" s="104" customFormat="1" ht="33" customHeight="1">
      <c r="A105" s="100" t="s">
        <v>81</v>
      </c>
      <c r="B105" s="81" t="s">
        <v>89</v>
      </c>
      <c r="C105" s="73" t="s">
        <v>147</v>
      </c>
      <c r="D105" s="74"/>
      <c r="E105" s="75" t="s">
        <v>41</v>
      </c>
      <c r="F105" s="93">
        <v>1</v>
      </c>
      <c r="G105" s="77"/>
      <c r="H105" s="96">
        <f>ROUND(G105,2)*F105</f>
        <v>0</v>
      </c>
      <c r="I105" s="80"/>
      <c r="J105" s="117"/>
      <c r="K105" s="105"/>
      <c r="N105" s="106"/>
      <c r="O105" s="106"/>
      <c r="P105" s="106"/>
    </row>
    <row r="106" spans="1:16" s="104" customFormat="1" ht="30" customHeight="1">
      <c r="A106" s="100" t="s">
        <v>82</v>
      </c>
      <c r="B106" s="81" t="s">
        <v>95</v>
      </c>
      <c r="C106" s="73" t="s">
        <v>83</v>
      </c>
      <c r="D106" s="74"/>
      <c r="E106" s="75" t="s">
        <v>41</v>
      </c>
      <c r="F106" s="93">
        <v>1</v>
      </c>
      <c r="G106" s="77"/>
      <c r="H106" s="96">
        <f>ROUND(G106,2)*F106</f>
        <v>0</v>
      </c>
      <c r="I106" s="80"/>
      <c r="J106" s="117"/>
      <c r="K106" s="105"/>
      <c r="N106" s="106"/>
      <c r="O106" s="106"/>
      <c r="P106" s="106"/>
    </row>
    <row r="107" spans="1:8" ht="33" customHeight="1">
      <c r="A107" s="18"/>
      <c r="B107" s="11"/>
      <c r="C107" s="33" t="s">
        <v>23</v>
      </c>
      <c r="D107" s="9"/>
      <c r="E107" s="8"/>
      <c r="F107" s="7"/>
      <c r="G107" s="18"/>
      <c r="H107" s="21"/>
    </row>
    <row r="108" spans="1:16" s="104" customFormat="1" ht="33" customHeight="1">
      <c r="A108" s="100" t="s">
        <v>84</v>
      </c>
      <c r="B108" s="103" t="s">
        <v>182</v>
      </c>
      <c r="C108" s="73" t="s">
        <v>150</v>
      </c>
      <c r="D108" s="74" t="s">
        <v>233</v>
      </c>
      <c r="E108" s="75" t="s">
        <v>41</v>
      </c>
      <c r="F108" s="93">
        <v>4</v>
      </c>
      <c r="G108" s="77"/>
      <c r="H108" s="96">
        <f>ROUND(G108,2)*F108</f>
        <v>0</v>
      </c>
      <c r="I108" s="72"/>
      <c r="K108" s="105"/>
      <c r="N108" s="106"/>
      <c r="O108" s="106"/>
      <c r="P108" s="106"/>
    </row>
    <row r="109" spans="1:16" s="107" customFormat="1" ht="30" customHeight="1">
      <c r="A109" s="100" t="s">
        <v>85</v>
      </c>
      <c r="B109" s="103" t="s">
        <v>244</v>
      </c>
      <c r="C109" s="73" t="s">
        <v>155</v>
      </c>
      <c r="D109" s="74" t="s">
        <v>233</v>
      </c>
      <c r="E109" s="75"/>
      <c r="F109" s="93"/>
      <c r="G109" s="79"/>
      <c r="H109" s="96"/>
      <c r="I109" s="72"/>
      <c r="K109" s="105"/>
      <c r="N109" s="106"/>
      <c r="O109" s="106"/>
      <c r="P109" s="106"/>
    </row>
    <row r="110" spans="1:16" s="104" customFormat="1" ht="30" customHeight="1">
      <c r="A110" s="100" t="s">
        <v>88</v>
      </c>
      <c r="B110" s="81" t="s">
        <v>37</v>
      </c>
      <c r="C110" s="73" t="s">
        <v>90</v>
      </c>
      <c r="D110" s="74"/>
      <c r="E110" s="75" t="s">
        <v>41</v>
      </c>
      <c r="F110" s="93">
        <v>2</v>
      </c>
      <c r="G110" s="77"/>
      <c r="H110" s="96">
        <f aca="true" t="shared" si="3" ref="H110:H115">ROUND(G110,2)*F110</f>
        <v>0</v>
      </c>
      <c r="I110" s="72"/>
      <c r="K110" s="105"/>
      <c r="N110" s="106"/>
      <c r="O110" s="106"/>
      <c r="P110" s="106"/>
    </row>
    <row r="111" spans="1:16" s="107" customFormat="1" ht="30" customHeight="1">
      <c r="A111" s="100" t="s">
        <v>116</v>
      </c>
      <c r="B111" s="103" t="s">
        <v>251</v>
      </c>
      <c r="C111" s="73" t="s">
        <v>157</v>
      </c>
      <c r="D111" s="74" t="s">
        <v>233</v>
      </c>
      <c r="E111" s="75" t="s">
        <v>41</v>
      </c>
      <c r="F111" s="93">
        <v>4</v>
      </c>
      <c r="G111" s="77"/>
      <c r="H111" s="96">
        <f t="shared" si="3"/>
        <v>0</v>
      </c>
      <c r="I111" s="72"/>
      <c r="K111" s="105"/>
      <c r="N111" s="106"/>
      <c r="O111" s="106"/>
      <c r="P111" s="106"/>
    </row>
    <row r="112" spans="1:16" s="107" customFormat="1" ht="30" customHeight="1">
      <c r="A112" s="100" t="s">
        <v>117</v>
      </c>
      <c r="B112" s="103" t="s">
        <v>184</v>
      </c>
      <c r="C112" s="73" t="s">
        <v>159</v>
      </c>
      <c r="D112" s="74" t="s">
        <v>233</v>
      </c>
      <c r="E112" s="75" t="s">
        <v>41</v>
      </c>
      <c r="F112" s="93">
        <v>1</v>
      </c>
      <c r="G112" s="77"/>
      <c r="H112" s="96">
        <f t="shared" si="3"/>
        <v>0</v>
      </c>
      <c r="I112" s="72"/>
      <c r="K112" s="105"/>
      <c r="N112" s="106"/>
      <c r="O112" s="106"/>
      <c r="P112" s="106"/>
    </row>
    <row r="113" spans="1:16" s="104" customFormat="1" ht="30" customHeight="1">
      <c r="A113" s="100" t="s">
        <v>118</v>
      </c>
      <c r="B113" s="103" t="s">
        <v>189</v>
      </c>
      <c r="C113" s="73" t="s">
        <v>161</v>
      </c>
      <c r="D113" s="74" t="s">
        <v>233</v>
      </c>
      <c r="E113" s="75" t="s">
        <v>41</v>
      </c>
      <c r="F113" s="93">
        <v>1</v>
      </c>
      <c r="G113" s="77"/>
      <c r="H113" s="96">
        <f t="shared" si="3"/>
        <v>0</v>
      </c>
      <c r="I113" s="72"/>
      <c r="K113" s="105"/>
      <c r="N113" s="106"/>
      <c r="O113" s="106"/>
      <c r="P113" s="106"/>
    </row>
    <row r="114" spans="1:16" s="104" customFormat="1" ht="30" customHeight="1">
      <c r="A114" s="100" t="s">
        <v>236</v>
      </c>
      <c r="B114" s="103" t="s">
        <v>191</v>
      </c>
      <c r="C114" s="73" t="s">
        <v>238</v>
      </c>
      <c r="D114" s="74" t="s">
        <v>233</v>
      </c>
      <c r="E114" s="75" t="s">
        <v>41</v>
      </c>
      <c r="F114" s="93">
        <v>2</v>
      </c>
      <c r="G114" s="77"/>
      <c r="H114" s="96">
        <f t="shared" si="3"/>
        <v>0</v>
      </c>
      <c r="I114" s="72"/>
      <c r="K114" s="105"/>
      <c r="N114" s="106"/>
      <c r="O114" s="106"/>
      <c r="P114" s="106"/>
    </row>
    <row r="115" spans="1:16" s="145" customFormat="1" ht="30" customHeight="1">
      <c r="A115" s="151" t="s">
        <v>119</v>
      </c>
      <c r="B115" s="150" t="s">
        <v>192</v>
      </c>
      <c r="C115" s="83" t="s">
        <v>163</v>
      </c>
      <c r="D115" s="84" t="s">
        <v>233</v>
      </c>
      <c r="E115" s="85" t="s">
        <v>41</v>
      </c>
      <c r="F115" s="97">
        <v>1</v>
      </c>
      <c r="G115" s="87"/>
      <c r="H115" s="98">
        <f t="shared" si="3"/>
        <v>0</v>
      </c>
      <c r="I115" s="99"/>
      <c r="K115" s="146"/>
      <c r="N115" s="147"/>
      <c r="O115" s="147"/>
      <c r="P115" s="147"/>
    </row>
    <row r="116" spans="1:8" s="166" customFormat="1" ht="33" customHeight="1">
      <c r="A116" s="152"/>
      <c r="B116" s="153"/>
      <c r="C116" s="154" t="s">
        <v>24</v>
      </c>
      <c r="D116" s="155"/>
      <c r="E116" s="156"/>
      <c r="F116" s="155"/>
      <c r="G116" s="152"/>
      <c r="H116" s="157"/>
    </row>
    <row r="117" spans="1:16" s="107" customFormat="1" ht="30" customHeight="1">
      <c r="A117" s="95" t="s">
        <v>91</v>
      </c>
      <c r="B117" s="103" t="s">
        <v>295</v>
      </c>
      <c r="C117" s="73" t="s">
        <v>92</v>
      </c>
      <c r="D117" s="74" t="s">
        <v>240</v>
      </c>
      <c r="E117" s="75"/>
      <c r="F117" s="76"/>
      <c r="G117" s="79"/>
      <c r="H117" s="78"/>
      <c r="I117" s="72"/>
      <c r="K117" s="105"/>
      <c r="N117" s="106"/>
      <c r="O117" s="106"/>
      <c r="P117" s="106"/>
    </row>
    <row r="118" spans="1:16" s="104" customFormat="1" ht="30" customHeight="1">
      <c r="A118" s="95" t="s">
        <v>241</v>
      </c>
      <c r="B118" s="81" t="s">
        <v>37</v>
      </c>
      <c r="C118" s="73" t="s">
        <v>242</v>
      </c>
      <c r="D118" s="74"/>
      <c r="E118" s="75" t="s">
        <v>36</v>
      </c>
      <c r="F118" s="76">
        <v>400</v>
      </c>
      <c r="G118" s="77"/>
      <c r="H118" s="78">
        <f>ROUND(G118,2)*F118</f>
        <v>0</v>
      </c>
      <c r="I118" s="102"/>
      <c r="K118" s="105"/>
      <c r="N118" s="106"/>
      <c r="O118" s="106"/>
      <c r="P118" s="106"/>
    </row>
    <row r="119" spans="1:16" s="104" customFormat="1" ht="30" customHeight="1">
      <c r="A119" s="95" t="s">
        <v>93</v>
      </c>
      <c r="B119" s="81" t="s">
        <v>46</v>
      </c>
      <c r="C119" s="73" t="s">
        <v>94</v>
      </c>
      <c r="D119" s="74"/>
      <c r="E119" s="75" t="s">
        <v>36</v>
      </c>
      <c r="F119" s="76">
        <v>700</v>
      </c>
      <c r="G119" s="77"/>
      <c r="H119" s="78">
        <f>ROUND(G119,2)*F119</f>
        <v>0</v>
      </c>
      <c r="I119" s="72"/>
      <c r="K119" s="105"/>
      <c r="N119" s="106"/>
      <c r="O119" s="106"/>
      <c r="P119" s="106"/>
    </row>
    <row r="120" spans="1:8" s="39" customFormat="1" ht="30" customHeight="1" thickBot="1">
      <c r="A120" s="40"/>
      <c r="B120" s="35" t="s">
        <v>13</v>
      </c>
      <c r="C120" s="179" t="str">
        <f>C66</f>
        <v>LAKEPOINT ROAD</v>
      </c>
      <c r="D120" s="180"/>
      <c r="E120" s="180"/>
      <c r="F120" s="181"/>
      <c r="G120" s="40" t="s">
        <v>17</v>
      </c>
      <c r="H120" s="40">
        <f>SUM(H66:H119)</f>
        <v>0</v>
      </c>
    </row>
    <row r="121" spans="1:8" s="39" customFormat="1" ht="30" customHeight="1" thickTop="1">
      <c r="A121" s="37"/>
      <c r="B121" s="36" t="s">
        <v>14</v>
      </c>
      <c r="C121" s="182" t="s">
        <v>270</v>
      </c>
      <c r="D121" s="183"/>
      <c r="E121" s="183"/>
      <c r="F121" s="184"/>
      <c r="G121" s="37"/>
      <c r="H121" s="38"/>
    </row>
    <row r="122" spans="1:16" s="104" customFormat="1" ht="30" customHeight="1">
      <c r="A122" s="100" t="s">
        <v>39</v>
      </c>
      <c r="B122" s="103" t="s">
        <v>130</v>
      </c>
      <c r="C122" s="73" t="s">
        <v>40</v>
      </c>
      <c r="D122" s="74" t="s">
        <v>168</v>
      </c>
      <c r="E122" s="75" t="s">
        <v>36</v>
      </c>
      <c r="F122" s="76">
        <v>800</v>
      </c>
      <c r="G122" s="77"/>
      <c r="H122" s="78">
        <f>ROUND(G122,2)*F122</f>
        <v>0</v>
      </c>
      <c r="I122" s="72" t="s">
        <v>169</v>
      </c>
      <c r="K122" s="105"/>
      <c r="N122" s="106"/>
      <c r="O122" s="106"/>
      <c r="P122" s="106"/>
    </row>
    <row r="123" spans="1:8" ht="33" customHeight="1">
      <c r="A123" s="18"/>
      <c r="B123" s="15"/>
      <c r="C123" s="33" t="s">
        <v>19</v>
      </c>
      <c r="D123" s="9"/>
      <c r="E123" s="6"/>
      <c r="F123" s="9"/>
      <c r="G123" s="18"/>
      <c r="H123" s="21"/>
    </row>
    <row r="124" spans="1:16" s="104" customFormat="1" ht="30" customHeight="1">
      <c r="A124" s="95" t="s">
        <v>44</v>
      </c>
      <c r="B124" s="103" t="s">
        <v>131</v>
      </c>
      <c r="C124" s="73" t="s">
        <v>45</v>
      </c>
      <c r="D124" s="74" t="s">
        <v>120</v>
      </c>
      <c r="E124" s="75"/>
      <c r="F124" s="76"/>
      <c r="G124" s="79"/>
      <c r="H124" s="78"/>
      <c r="I124" s="72"/>
      <c r="K124" s="105"/>
      <c r="N124" s="106"/>
      <c r="O124" s="106"/>
      <c r="P124" s="106"/>
    </row>
    <row r="125" spans="1:16" s="104" customFormat="1" ht="30" customHeight="1">
      <c r="A125" s="95" t="s">
        <v>170</v>
      </c>
      <c r="B125" s="81" t="s">
        <v>37</v>
      </c>
      <c r="C125" s="73" t="s">
        <v>171</v>
      </c>
      <c r="D125" s="74" t="s">
        <v>2</v>
      </c>
      <c r="E125" s="75" t="s">
        <v>36</v>
      </c>
      <c r="F125" s="76">
        <v>250</v>
      </c>
      <c r="G125" s="77"/>
      <c r="H125" s="78">
        <f>ROUND(G125,2)*F125</f>
        <v>0</v>
      </c>
      <c r="I125" s="72"/>
      <c r="K125" s="105"/>
      <c r="N125" s="106"/>
      <c r="O125" s="106"/>
      <c r="P125" s="106"/>
    </row>
    <row r="126" spans="1:16" s="104" customFormat="1" ht="30" customHeight="1">
      <c r="A126" s="95" t="s">
        <v>47</v>
      </c>
      <c r="B126" s="103" t="s">
        <v>132</v>
      </c>
      <c r="C126" s="73" t="s">
        <v>48</v>
      </c>
      <c r="D126" s="74" t="s">
        <v>121</v>
      </c>
      <c r="E126" s="75"/>
      <c r="F126" s="76"/>
      <c r="G126" s="79"/>
      <c r="H126" s="78"/>
      <c r="I126" s="72"/>
      <c r="K126" s="105"/>
      <c r="N126" s="106"/>
      <c r="O126" s="106"/>
      <c r="P126" s="106"/>
    </row>
    <row r="127" spans="1:16" s="104" customFormat="1" ht="30" customHeight="1">
      <c r="A127" s="95" t="s">
        <v>49</v>
      </c>
      <c r="B127" s="81" t="s">
        <v>37</v>
      </c>
      <c r="C127" s="73" t="s">
        <v>50</v>
      </c>
      <c r="D127" s="74" t="s">
        <v>2</v>
      </c>
      <c r="E127" s="75" t="s">
        <v>41</v>
      </c>
      <c r="F127" s="76">
        <v>355</v>
      </c>
      <c r="G127" s="77"/>
      <c r="H127" s="78">
        <f>ROUND(G127,2)*F127</f>
        <v>0</v>
      </c>
      <c r="I127" s="72"/>
      <c r="K127" s="105"/>
      <c r="N127" s="106"/>
      <c r="O127" s="106"/>
      <c r="P127" s="106"/>
    </row>
    <row r="128" spans="1:16" s="104" customFormat="1" ht="30" customHeight="1">
      <c r="A128" s="95" t="s">
        <v>51</v>
      </c>
      <c r="B128" s="103" t="s">
        <v>133</v>
      </c>
      <c r="C128" s="73" t="s">
        <v>52</v>
      </c>
      <c r="D128" s="74" t="s">
        <v>121</v>
      </c>
      <c r="E128" s="75"/>
      <c r="F128" s="76"/>
      <c r="G128" s="79"/>
      <c r="H128" s="78"/>
      <c r="I128" s="72"/>
      <c r="K128" s="105"/>
      <c r="N128" s="106"/>
      <c r="O128" s="106"/>
      <c r="P128" s="106"/>
    </row>
    <row r="129" spans="1:16" s="104" customFormat="1" ht="30" customHeight="1">
      <c r="A129" s="95" t="s">
        <v>53</v>
      </c>
      <c r="B129" s="81" t="s">
        <v>37</v>
      </c>
      <c r="C129" s="73" t="s">
        <v>54</v>
      </c>
      <c r="D129" s="74" t="s">
        <v>2</v>
      </c>
      <c r="E129" s="75" t="s">
        <v>41</v>
      </c>
      <c r="F129" s="76">
        <v>355</v>
      </c>
      <c r="G129" s="77"/>
      <c r="H129" s="78">
        <f>ROUND(G129,2)*F129</f>
        <v>0</v>
      </c>
      <c r="I129" s="72"/>
      <c r="K129" s="105"/>
      <c r="N129" s="106"/>
      <c r="O129" s="106"/>
      <c r="P129" s="106"/>
    </row>
    <row r="130" spans="1:16" s="107" customFormat="1" ht="30" customHeight="1">
      <c r="A130" s="95" t="s">
        <v>243</v>
      </c>
      <c r="B130" s="103" t="s">
        <v>296</v>
      </c>
      <c r="C130" s="73" t="s">
        <v>245</v>
      </c>
      <c r="D130" s="74" t="s">
        <v>125</v>
      </c>
      <c r="E130" s="75"/>
      <c r="F130" s="76"/>
      <c r="G130" s="79"/>
      <c r="H130" s="78"/>
      <c r="I130" s="72"/>
      <c r="K130" s="105"/>
      <c r="N130" s="106"/>
      <c r="O130" s="106"/>
      <c r="P130" s="106"/>
    </row>
    <row r="131" spans="1:16" s="104" customFormat="1" ht="30" customHeight="1">
      <c r="A131" s="95" t="s">
        <v>248</v>
      </c>
      <c r="B131" s="81" t="s">
        <v>37</v>
      </c>
      <c r="C131" s="73" t="s">
        <v>249</v>
      </c>
      <c r="D131" s="74" t="s">
        <v>2</v>
      </c>
      <c r="E131" s="75" t="s">
        <v>62</v>
      </c>
      <c r="F131" s="76">
        <v>285</v>
      </c>
      <c r="G131" s="77"/>
      <c r="H131" s="78">
        <f>ROUND(G131,2)*F131</f>
        <v>0</v>
      </c>
      <c r="I131" s="72"/>
      <c r="K131" s="105"/>
      <c r="N131" s="106"/>
      <c r="O131" s="106"/>
      <c r="P131" s="106"/>
    </row>
    <row r="132" spans="1:16" s="104" customFormat="1" ht="30" customHeight="1">
      <c r="A132" s="95" t="s">
        <v>250</v>
      </c>
      <c r="B132" s="103" t="s">
        <v>201</v>
      </c>
      <c r="C132" s="73" t="s">
        <v>252</v>
      </c>
      <c r="D132" s="74" t="s">
        <v>125</v>
      </c>
      <c r="E132" s="75"/>
      <c r="F132" s="76"/>
      <c r="G132" s="79"/>
      <c r="H132" s="78"/>
      <c r="I132" s="89"/>
      <c r="K132" s="105"/>
      <c r="N132" s="106"/>
      <c r="O132" s="106"/>
      <c r="P132" s="106"/>
    </row>
    <row r="133" spans="1:16" s="104" customFormat="1" ht="33" customHeight="1">
      <c r="A133" s="95" t="s">
        <v>253</v>
      </c>
      <c r="B133" s="81" t="s">
        <v>37</v>
      </c>
      <c r="C133" s="73" t="s">
        <v>261</v>
      </c>
      <c r="D133" s="74" t="s">
        <v>254</v>
      </c>
      <c r="E133" s="75" t="s">
        <v>62</v>
      </c>
      <c r="F133" s="76">
        <v>225</v>
      </c>
      <c r="G133" s="77"/>
      <c r="H133" s="78">
        <f>ROUND(G133,2)*F133</f>
        <v>0</v>
      </c>
      <c r="I133" s="89"/>
      <c r="K133" s="105"/>
      <c r="N133" s="106"/>
      <c r="O133" s="106"/>
      <c r="P133" s="106"/>
    </row>
    <row r="134" spans="1:16" s="104" customFormat="1" ht="30" customHeight="1">
      <c r="A134" s="95" t="s">
        <v>255</v>
      </c>
      <c r="B134" s="81" t="s">
        <v>46</v>
      </c>
      <c r="C134" s="73" t="s">
        <v>259</v>
      </c>
      <c r="D134" s="74" t="s">
        <v>187</v>
      </c>
      <c r="E134" s="75" t="s">
        <v>62</v>
      </c>
      <c r="F134" s="76">
        <v>60</v>
      </c>
      <c r="G134" s="77"/>
      <c r="H134" s="78">
        <f>ROUND(G134,2)*F134</f>
        <v>0</v>
      </c>
      <c r="I134" s="89"/>
      <c r="K134" s="105"/>
      <c r="N134" s="106"/>
      <c r="O134" s="106"/>
      <c r="P134" s="106"/>
    </row>
    <row r="135" spans="1:16" s="104" customFormat="1" ht="30" customHeight="1">
      <c r="A135" s="95" t="s">
        <v>73</v>
      </c>
      <c r="B135" s="103" t="s">
        <v>297</v>
      </c>
      <c r="C135" s="73" t="s">
        <v>74</v>
      </c>
      <c r="D135" s="74" t="s">
        <v>129</v>
      </c>
      <c r="E135" s="94"/>
      <c r="F135" s="76"/>
      <c r="G135" s="79"/>
      <c r="H135" s="78">
        <f>ROUND(G135,2)*F135</f>
        <v>0</v>
      </c>
      <c r="I135" s="72"/>
      <c r="K135" s="105"/>
      <c r="N135" s="106"/>
      <c r="O135" s="106"/>
      <c r="P135" s="106"/>
    </row>
    <row r="136" spans="1:16" s="104" customFormat="1" ht="30" customHeight="1">
      <c r="A136" s="95" t="s">
        <v>75</v>
      </c>
      <c r="B136" s="81" t="s">
        <v>37</v>
      </c>
      <c r="C136" s="73" t="s">
        <v>76</v>
      </c>
      <c r="D136" s="74"/>
      <c r="E136" s="75"/>
      <c r="F136" s="76"/>
      <c r="G136" s="79"/>
      <c r="H136" s="78"/>
      <c r="I136" s="72"/>
      <c r="K136" s="105"/>
      <c r="N136" s="106"/>
      <c r="O136" s="106"/>
      <c r="P136" s="106"/>
    </row>
    <row r="137" spans="1:16" s="104" customFormat="1" ht="30" customHeight="1">
      <c r="A137" s="95" t="s">
        <v>77</v>
      </c>
      <c r="B137" s="92"/>
      <c r="C137" s="73" t="s">
        <v>78</v>
      </c>
      <c r="D137" s="74"/>
      <c r="E137" s="75" t="s">
        <v>38</v>
      </c>
      <c r="F137" s="76">
        <v>280</v>
      </c>
      <c r="G137" s="77"/>
      <c r="H137" s="78">
        <f>ROUND(G137,2)*F137</f>
        <v>0</v>
      </c>
      <c r="I137" s="72"/>
      <c r="K137" s="105"/>
      <c r="N137" s="106"/>
      <c r="O137" s="106"/>
      <c r="P137" s="106"/>
    </row>
    <row r="138" spans="1:16" s="104" customFormat="1" ht="30" customHeight="1">
      <c r="A138" s="95" t="s">
        <v>111</v>
      </c>
      <c r="B138" s="81" t="s">
        <v>46</v>
      </c>
      <c r="C138" s="73" t="s">
        <v>112</v>
      </c>
      <c r="D138" s="74"/>
      <c r="E138" s="75"/>
      <c r="F138" s="76"/>
      <c r="G138" s="79"/>
      <c r="H138" s="78"/>
      <c r="I138" s="72"/>
      <c r="K138" s="105"/>
      <c r="N138" s="106"/>
      <c r="O138" s="106"/>
      <c r="P138" s="106"/>
    </row>
    <row r="139" spans="1:16" s="104" customFormat="1" ht="30" customHeight="1">
      <c r="A139" s="95" t="s">
        <v>113</v>
      </c>
      <c r="B139" s="92"/>
      <c r="C139" s="73" t="s">
        <v>78</v>
      </c>
      <c r="D139" s="74"/>
      <c r="E139" s="75" t="s">
        <v>38</v>
      </c>
      <c r="F139" s="76">
        <v>60</v>
      </c>
      <c r="G139" s="77"/>
      <c r="H139" s="78">
        <f>ROUND(G139,2)*F139</f>
        <v>0</v>
      </c>
      <c r="I139" s="72"/>
      <c r="K139" s="105"/>
      <c r="N139" s="106"/>
      <c r="O139" s="106"/>
      <c r="P139" s="106"/>
    </row>
    <row r="140" spans="1:16" s="108" customFormat="1" ht="30" customHeight="1">
      <c r="A140" s="95" t="s">
        <v>193</v>
      </c>
      <c r="B140" s="103" t="s">
        <v>298</v>
      </c>
      <c r="C140" s="73" t="s">
        <v>194</v>
      </c>
      <c r="D140" s="74" t="s">
        <v>195</v>
      </c>
      <c r="E140" s="75"/>
      <c r="F140" s="76"/>
      <c r="G140" s="79"/>
      <c r="H140" s="78"/>
      <c r="I140" s="72"/>
      <c r="K140" s="105"/>
      <c r="N140" s="106"/>
      <c r="O140" s="106"/>
      <c r="P140" s="106"/>
    </row>
    <row r="141" spans="1:16" s="109" customFormat="1" ht="30" customHeight="1">
      <c r="A141" s="95" t="s">
        <v>196</v>
      </c>
      <c r="B141" s="81" t="s">
        <v>37</v>
      </c>
      <c r="C141" s="73" t="s">
        <v>197</v>
      </c>
      <c r="D141" s="74" t="s">
        <v>2</v>
      </c>
      <c r="E141" s="75" t="s">
        <v>36</v>
      </c>
      <c r="F141" s="76">
        <v>125</v>
      </c>
      <c r="G141" s="77"/>
      <c r="H141" s="78">
        <f>ROUND(G141,2)*F141</f>
        <v>0</v>
      </c>
      <c r="I141" s="72"/>
      <c r="K141" s="105"/>
      <c r="N141" s="106"/>
      <c r="O141" s="106"/>
      <c r="P141" s="106"/>
    </row>
    <row r="142" spans="1:8" ht="33" customHeight="1">
      <c r="A142" s="18"/>
      <c r="B142" s="5"/>
      <c r="C142" s="33" t="s">
        <v>21</v>
      </c>
      <c r="D142" s="9"/>
      <c r="E142" s="8"/>
      <c r="F142" s="7">
        <v>0</v>
      </c>
      <c r="G142" s="18"/>
      <c r="H142" s="21"/>
    </row>
    <row r="143" spans="1:16" s="107" customFormat="1" ht="30" customHeight="1">
      <c r="A143" s="100" t="s">
        <v>79</v>
      </c>
      <c r="B143" s="103" t="s">
        <v>299</v>
      </c>
      <c r="C143" s="73" t="s">
        <v>80</v>
      </c>
      <c r="D143" s="74" t="s">
        <v>135</v>
      </c>
      <c r="E143" s="75" t="s">
        <v>62</v>
      </c>
      <c r="F143" s="93">
        <v>144</v>
      </c>
      <c r="G143" s="77"/>
      <c r="H143" s="96">
        <f>ROUND(G143,2)*F143</f>
        <v>0</v>
      </c>
      <c r="I143" s="72"/>
      <c r="K143" s="105"/>
      <c r="N143" s="106"/>
      <c r="O143" s="106"/>
      <c r="P143" s="106"/>
    </row>
    <row r="144" spans="1:8" ht="36" customHeight="1">
      <c r="A144" s="18"/>
      <c r="B144" s="5"/>
      <c r="C144" s="33" t="s">
        <v>22</v>
      </c>
      <c r="D144" s="9"/>
      <c r="E144" s="8"/>
      <c r="F144" s="7"/>
      <c r="G144" s="18"/>
      <c r="H144" s="21"/>
    </row>
    <row r="145" spans="1:16" s="129" customFormat="1" ht="30" customHeight="1">
      <c r="A145" s="100" t="s">
        <v>137</v>
      </c>
      <c r="B145" s="103" t="s">
        <v>300</v>
      </c>
      <c r="C145" s="101" t="s">
        <v>139</v>
      </c>
      <c r="D145" s="74" t="s">
        <v>140</v>
      </c>
      <c r="E145" s="75"/>
      <c r="F145" s="93"/>
      <c r="G145" s="79"/>
      <c r="H145" s="96"/>
      <c r="I145" s="72"/>
      <c r="J145" s="128"/>
      <c r="K145" s="105"/>
      <c r="N145" s="106"/>
      <c r="O145" s="106"/>
      <c r="P145" s="106"/>
    </row>
    <row r="146" spans="1:16" s="104" customFormat="1" ht="33" customHeight="1">
      <c r="A146" s="100" t="s">
        <v>141</v>
      </c>
      <c r="B146" s="81" t="s">
        <v>37</v>
      </c>
      <c r="C146" s="73" t="s">
        <v>142</v>
      </c>
      <c r="D146" s="74"/>
      <c r="E146" s="75" t="s">
        <v>41</v>
      </c>
      <c r="F146" s="93">
        <v>1</v>
      </c>
      <c r="G146" s="77"/>
      <c r="H146" s="96">
        <f>ROUND(G146,2)*F146</f>
        <v>0</v>
      </c>
      <c r="I146" s="80"/>
      <c r="J146" s="117"/>
      <c r="K146" s="105"/>
      <c r="N146" s="106"/>
      <c r="O146" s="106"/>
      <c r="P146" s="106"/>
    </row>
    <row r="147" spans="1:16" s="145" customFormat="1" ht="33" customHeight="1">
      <c r="A147" s="151" t="s">
        <v>143</v>
      </c>
      <c r="B147" s="82" t="s">
        <v>46</v>
      </c>
      <c r="C147" s="83" t="s">
        <v>144</v>
      </c>
      <c r="D147" s="84"/>
      <c r="E147" s="85" t="s">
        <v>41</v>
      </c>
      <c r="F147" s="97">
        <v>1</v>
      </c>
      <c r="G147" s="87"/>
      <c r="H147" s="98">
        <f>ROUND(G147,2)*F147</f>
        <v>0</v>
      </c>
      <c r="I147" s="167"/>
      <c r="J147" s="168"/>
      <c r="K147" s="146"/>
      <c r="N147" s="147"/>
      <c r="O147" s="147"/>
      <c r="P147" s="147"/>
    </row>
    <row r="148" spans="1:8" s="166" customFormat="1" ht="33" customHeight="1">
      <c r="A148" s="152"/>
      <c r="B148" s="158"/>
      <c r="C148" s="154" t="s">
        <v>23</v>
      </c>
      <c r="D148" s="155"/>
      <c r="E148" s="159"/>
      <c r="F148" s="160"/>
      <c r="G148" s="152"/>
      <c r="H148" s="157"/>
    </row>
    <row r="149" spans="1:16" s="104" customFormat="1" ht="33" customHeight="1">
      <c r="A149" s="100" t="s">
        <v>84</v>
      </c>
      <c r="B149" s="103" t="s">
        <v>301</v>
      </c>
      <c r="C149" s="73" t="s">
        <v>150</v>
      </c>
      <c r="D149" s="74" t="s">
        <v>233</v>
      </c>
      <c r="E149" s="75" t="s">
        <v>41</v>
      </c>
      <c r="F149" s="93">
        <v>2</v>
      </c>
      <c r="G149" s="77"/>
      <c r="H149" s="96">
        <f>ROUND(G149,2)*F149</f>
        <v>0</v>
      </c>
      <c r="I149" s="72"/>
      <c r="K149" s="105"/>
      <c r="N149" s="106"/>
      <c r="O149" s="106"/>
      <c r="P149" s="106"/>
    </row>
    <row r="150" spans="1:16" s="107" customFormat="1" ht="30" customHeight="1">
      <c r="A150" s="100" t="s">
        <v>85</v>
      </c>
      <c r="B150" s="103" t="s">
        <v>302</v>
      </c>
      <c r="C150" s="73" t="s">
        <v>155</v>
      </c>
      <c r="D150" s="74" t="s">
        <v>233</v>
      </c>
      <c r="E150" s="75"/>
      <c r="F150" s="93"/>
      <c r="G150" s="79"/>
      <c r="H150" s="96"/>
      <c r="I150" s="72"/>
      <c r="K150" s="105"/>
      <c r="N150" s="106"/>
      <c r="O150" s="106"/>
      <c r="P150" s="106"/>
    </row>
    <row r="151" spans="1:16" s="104" customFormat="1" ht="30" customHeight="1">
      <c r="A151" s="100" t="s">
        <v>88</v>
      </c>
      <c r="B151" s="81" t="s">
        <v>37</v>
      </c>
      <c r="C151" s="73" t="s">
        <v>90</v>
      </c>
      <c r="D151" s="74"/>
      <c r="E151" s="75" t="s">
        <v>41</v>
      </c>
      <c r="F151" s="93">
        <v>1</v>
      </c>
      <c r="G151" s="77"/>
      <c r="H151" s="96">
        <f>ROUND(G151,2)*F151</f>
        <v>0</v>
      </c>
      <c r="I151" s="72"/>
      <c r="K151" s="105"/>
      <c r="N151" s="106"/>
      <c r="O151" s="106"/>
      <c r="P151" s="106"/>
    </row>
    <row r="152" spans="1:16" s="107" customFormat="1" ht="30" customHeight="1">
      <c r="A152" s="100" t="s">
        <v>116</v>
      </c>
      <c r="B152" s="103" t="s">
        <v>303</v>
      </c>
      <c r="C152" s="73" t="s">
        <v>157</v>
      </c>
      <c r="D152" s="74" t="s">
        <v>233</v>
      </c>
      <c r="E152" s="75" t="s">
        <v>41</v>
      </c>
      <c r="F152" s="93">
        <v>4</v>
      </c>
      <c r="G152" s="77"/>
      <c r="H152" s="96">
        <f>ROUND(G152,2)*F152</f>
        <v>0</v>
      </c>
      <c r="I152" s="72"/>
      <c r="K152" s="105"/>
      <c r="N152" s="106"/>
      <c r="O152" s="106"/>
      <c r="P152" s="106"/>
    </row>
    <row r="153" spans="1:8" ht="33" customHeight="1">
      <c r="A153" s="18"/>
      <c r="B153" s="15"/>
      <c r="C153" s="33" t="s">
        <v>24</v>
      </c>
      <c r="D153" s="9"/>
      <c r="E153" s="6"/>
      <c r="F153" s="9"/>
      <c r="G153" s="18"/>
      <c r="H153" s="21"/>
    </row>
    <row r="154" spans="1:16" s="107" customFormat="1" ht="30" customHeight="1">
      <c r="A154" s="95" t="s">
        <v>91</v>
      </c>
      <c r="B154" s="103" t="s">
        <v>304</v>
      </c>
      <c r="C154" s="73" t="s">
        <v>92</v>
      </c>
      <c r="D154" s="74" t="s">
        <v>240</v>
      </c>
      <c r="E154" s="75"/>
      <c r="F154" s="76"/>
      <c r="G154" s="79"/>
      <c r="H154" s="78"/>
      <c r="I154" s="72"/>
      <c r="K154" s="105"/>
      <c r="N154" s="106"/>
      <c r="O154" s="106"/>
      <c r="P154" s="106"/>
    </row>
    <row r="155" spans="1:16" s="104" customFormat="1" ht="30" customHeight="1">
      <c r="A155" s="95" t="s">
        <v>241</v>
      </c>
      <c r="B155" s="81" t="s">
        <v>37</v>
      </c>
      <c r="C155" s="73" t="s">
        <v>242</v>
      </c>
      <c r="D155" s="74"/>
      <c r="E155" s="75" t="s">
        <v>36</v>
      </c>
      <c r="F155" s="76">
        <v>300</v>
      </c>
      <c r="G155" s="77"/>
      <c r="H155" s="78">
        <f>ROUND(G155,2)*F155</f>
        <v>0</v>
      </c>
      <c r="I155" s="102"/>
      <c r="K155" s="105"/>
      <c r="N155" s="106"/>
      <c r="O155" s="106"/>
      <c r="P155" s="106"/>
    </row>
    <row r="156" spans="1:16" s="104" customFormat="1" ht="30" customHeight="1">
      <c r="A156" s="95" t="s">
        <v>93</v>
      </c>
      <c r="B156" s="81" t="s">
        <v>46</v>
      </c>
      <c r="C156" s="73" t="s">
        <v>94</v>
      </c>
      <c r="D156" s="74"/>
      <c r="E156" s="75" t="s">
        <v>36</v>
      </c>
      <c r="F156" s="76">
        <v>500</v>
      </c>
      <c r="G156" s="77"/>
      <c r="H156" s="78">
        <f>ROUND(G156,2)*F156</f>
        <v>0</v>
      </c>
      <c r="I156" s="72"/>
      <c r="K156" s="105"/>
      <c r="N156" s="106"/>
      <c r="O156" s="106"/>
      <c r="P156" s="106"/>
    </row>
    <row r="157" spans="1:8" s="39" customFormat="1" ht="30" customHeight="1" thickBot="1">
      <c r="A157" s="40"/>
      <c r="B157" s="35" t="s">
        <v>14</v>
      </c>
      <c r="C157" s="179" t="str">
        <f>C121</f>
        <v>SWEETWATER BAY</v>
      </c>
      <c r="D157" s="180"/>
      <c r="E157" s="180"/>
      <c r="F157" s="181"/>
      <c r="G157" s="40" t="s">
        <v>17</v>
      </c>
      <c r="H157" s="40">
        <f>SUM(H121:H156)</f>
        <v>0</v>
      </c>
    </row>
    <row r="158" spans="1:8" s="39" customFormat="1" ht="30" customHeight="1" thickTop="1">
      <c r="A158" s="37"/>
      <c r="B158" s="36" t="s">
        <v>15</v>
      </c>
      <c r="C158" s="182" t="s">
        <v>271</v>
      </c>
      <c r="D158" s="183"/>
      <c r="E158" s="183"/>
      <c r="F158" s="184"/>
      <c r="G158" s="37"/>
      <c r="H158" s="38"/>
    </row>
    <row r="159" spans="1:16" s="104" customFormat="1" ht="30" customHeight="1">
      <c r="A159" s="100" t="s">
        <v>39</v>
      </c>
      <c r="B159" s="103" t="s">
        <v>134</v>
      </c>
      <c r="C159" s="73" t="s">
        <v>40</v>
      </c>
      <c r="D159" s="74" t="s">
        <v>168</v>
      </c>
      <c r="E159" s="75" t="s">
        <v>36</v>
      </c>
      <c r="F159" s="76">
        <v>1600</v>
      </c>
      <c r="G159" s="77"/>
      <c r="H159" s="78">
        <f>ROUND(G159,2)*F159</f>
        <v>0</v>
      </c>
      <c r="I159" s="72" t="s">
        <v>169</v>
      </c>
      <c r="K159" s="105"/>
      <c r="N159" s="106"/>
      <c r="O159" s="106"/>
      <c r="P159" s="106"/>
    </row>
    <row r="160" spans="1:8" ht="33" customHeight="1">
      <c r="A160" s="18"/>
      <c r="B160" s="15"/>
      <c r="C160" s="33" t="s">
        <v>19</v>
      </c>
      <c r="D160" s="9"/>
      <c r="E160" s="6"/>
      <c r="F160" s="9"/>
      <c r="G160" s="18"/>
      <c r="H160" s="21"/>
    </row>
    <row r="161" spans="1:16" s="104" customFormat="1" ht="30" customHeight="1">
      <c r="A161" s="95" t="s">
        <v>44</v>
      </c>
      <c r="B161" s="103" t="s">
        <v>136</v>
      </c>
      <c r="C161" s="73" t="s">
        <v>45</v>
      </c>
      <c r="D161" s="74" t="s">
        <v>120</v>
      </c>
      <c r="E161" s="75"/>
      <c r="F161" s="76"/>
      <c r="G161" s="79"/>
      <c r="H161" s="78"/>
      <c r="I161" s="72"/>
      <c r="K161" s="105"/>
      <c r="N161" s="106"/>
      <c r="O161" s="106"/>
      <c r="P161" s="106"/>
    </row>
    <row r="162" spans="1:16" s="104" customFormat="1" ht="30" customHeight="1">
      <c r="A162" s="95" t="s">
        <v>170</v>
      </c>
      <c r="B162" s="81" t="s">
        <v>37</v>
      </c>
      <c r="C162" s="73" t="s">
        <v>171</v>
      </c>
      <c r="D162" s="74" t="s">
        <v>2</v>
      </c>
      <c r="E162" s="75" t="s">
        <v>36</v>
      </c>
      <c r="F162" s="76">
        <v>595</v>
      </c>
      <c r="G162" s="77"/>
      <c r="H162" s="78">
        <f>ROUND(G162,2)*F162</f>
        <v>0</v>
      </c>
      <c r="I162" s="72"/>
      <c r="K162" s="105"/>
      <c r="N162" s="106"/>
      <c r="O162" s="106"/>
      <c r="P162" s="106"/>
    </row>
    <row r="163" spans="1:16" s="104" customFormat="1" ht="30" customHeight="1">
      <c r="A163" s="95" t="s">
        <v>172</v>
      </c>
      <c r="B163" s="81" t="s">
        <v>46</v>
      </c>
      <c r="C163" s="73" t="s">
        <v>173</v>
      </c>
      <c r="D163" s="74" t="s">
        <v>2</v>
      </c>
      <c r="E163" s="75" t="s">
        <v>36</v>
      </c>
      <c r="F163" s="76">
        <v>100</v>
      </c>
      <c r="G163" s="77"/>
      <c r="H163" s="78">
        <f>ROUND(G163,2)*F163</f>
        <v>0</v>
      </c>
      <c r="I163" s="72"/>
      <c r="K163" s="105"/>
      <c r="N163" s="106"/>
      <c r="O163" s="106"/>
      <c r="P163" s="106"/>
    </row>
    <row r="164" spans="1:16" s="104" customFormat="1" ht="30" customHeight="1">
      <c r="A164" s="95" t="s">
        <v>174</v>
      </c>
      <c r="B164" s="81" t="s">
        <v>63</v>
      </c>
      <c r="C164" s="73" t="s">
        <v>175</v>
      </c>
      <c r="D164" s="74" t="s">
        <v>2</v>
      </c>
      <c r="E164" s="75" t="s">
        <v>36</v>
      </c>
      <c r="F164" s="76">
        <v>100</v>
      </c>
      <c r="G164" s="77"/>
      <c r="H164" s="78">
        <f>ROUND(G164,2)*F164</f>
        <v>0</v>
      </c>
      <c r="I164" s="72"/>
      <c r="K164" s="105"/>
      <c r="N164" s="106"/>
      <c r="O164" s="106"/>
      <c r="P164" s="106"/>
    </row>
    <row r="165" spans="1:16" s="104" customFormat="1" ht="30" customHeight="1">
      <c r="A165" s="95" t="s">
        <v>47</v>
      </c>
      <c r="B165" s="103" t="s">
        <v>305</v>
      </c>
      <c r="C165" s="73" t="s">
        <v>48</v>
      </c>
      <c r="D165" s="74" t="s">
        <v>121</v>
      </c>
      <c r="E165" s="75"/>
      <c r="F165" s="76"/>
      <c r="G165" s="79"/>
      <c r="H165" s="78"/>
      <c r="I165" s="72"/>
      <c r="K165" s="105"/>
      <c r="N165" s="106"/>
      <c r="O165" s="106"/>
      <c r="P165" s="106"/>
    </row>
    <row r="166" spans="1:16" s="104" customFormat="1" ht="30" customHeight="1">
      <c r="A166" s="95" t="s">
        <v>49</v>
      </c>
      <c r="B166" s="81" t="s">
        <v>37</v>
      </c>
      <c r="C166" s="73" t="s">
        <v>50</v>
      </c>
      <c r="D166" s="74" t="s">
        <v>2</v>
      </c>
      <c r="E166" s="75" t="s">
        <v>41</v>
      </c>
      <c r="F166" s="76">
        <v>1045</v>
      </c>
      <c r="G166" s="77"/>
      <c r="H166" s="78">
        <f>ROUND(G166,2)*F166</f>
        <v>0</v>
      </c>
      <c r="I166" s="72"/>
      <c r="K166" s="105"/>
      <c r="N166" s="106"/>
      <c r="O166" s="106"/>
      <c r="P166" s="106"/>
    </row>
    <row r="167" spans="1:16" s="104" customFormat="1" ht="30" customHeight="1">
      <c r="A167" s="95" t="s">
        <v>51</v>
      </c>
      <c r="B167" s="103" t="s">
        <v>203</v>
      </c>
      <c r="C167" s="73" t="s">
        <v>52</v>
      </c>
      <c r="D167" s="74" t="s">
        <v>121</v>
      </c>
      <c r="E167" s="75"/>
      <c r="F167" s="76"/>
      <c r="G167" s="79"/>
      <c r="H167" s="78"/>
      <c r="I167" s="72"/>
      <c r="K167" s="105"/>
      <c r="N167" s="106"/>
      <c r="O167" s="106"/>
      <c r="P167" s="106"/>
    </row>
    <row r="168" spans="1:16" s="104" customFormat="1" ht="30" customHeight="1">
      <c r="A168" s="95" t="s">
        <v>53</v>
      </c>
      <c r="B168" s="81" t="s">
        <v>37</v>
      </c>
      <c r="C168" s="73" t="s">
        <v>54</v>
      </c>
      <c r="D168" s="74" t="s">
        <v>2</v>
      </c>
      <c r="E168" s="75" t="s">
        <v>41</v>
      </c>
      <c r="F168" s="76">
        <v>1080</v>
      </c>
      <c r="G168" s="77"/>
      <c r="H168" s="78">
        <f>ROUND(G168,2)*F168</f>
        <v>0</v>
      </c>
      <c r="I168" s="72"/>
      <c r="K168" s="105"/>
      <c r="N168" s="106"/>
      <c r="O168" s="106"/>
      <c r="P168" s="106"/>
    </row>
    <row r="169" spans="1:16" s="107" customFormat="1" ht="30" customHeight="1">
      <c r="A169" s="95" t="s">
        <v>55</v>
      </c>
      <c r="B169" s="103" t="s">
        <v>306</v>
      </c>
      <c r="C169" s="73" t="s">
        <v>56</v>
      </c>
      <c r="D169" s="74" t="s">
        <v>122</v>
      </c>
      <c r="E169" s="75"/>
      <c r="F169" s="76"/>
      <c r="G169" s="79"/>
      <c r="H169" s="78"/>
      <c r="I169" s="89"/>
      <c r="K169" s="105"/>
      <c r="N169" s="106"/>
      <c r="O169" s="106"/>
      <c r="P169" s="106"/>
    </row>
    <row r="170" spans="1:16" s="104" customFormat="1" ht="30" customHeight="1">
      <c r="A170" s="95" t="s">
        <v>57</v>
      </c>
      <c r="B170" s="81" t="s">
        <v>257</v>
      </c>
      <c r="C170" s="73" t="s">
        <v>58</v>
      </c>
      <c r="D170" s="74" t="s">
        <v>59</v>
      </c>
      <c r="E170" s="75"/>
      <c r="F170" s="76"/>
      <c r="G170" s="79"/>
      <c r="H170" s="78"/>
      <c r="I170" s="72"/>
      <c r="K170" s="105"/>
      <c r="N170" s="106"/>
      <c r="O170" s="106"/>
      <c r="P170" s="106"/>
    </row>
    <row r="171" spans="1:16" s="104" customFormat="1" ht="30" customHeight="1">
      <c r="A171" s="95" t="s">
        <v>108</v>
      </c>
      <c r="B171" s="92"/>
      <c r="C171" s="73" t="s">
        <v>123</v>
      </c>
      <c r="D171" s="74"/>
      <c r="E171" s="75" t="s">
        <v>36</v>
      </c>
      <c r="F171" s="76">
        <v>40</v>
      </c>
      <c r="G171" s="77"/>
      <c r="H171" s="78">
        <f>ROUND(G171,2)*F171</f>
        <v>0</v>
      </c>
      <c r="I171" s="90"/>
      <c r="K171" s="105"/>
      <c r="N171" s="106"/>
      <c r="O171" s="106"/>
      <c r="P171" s="106"/>
    </row>
    <row r="172" spans="1:16" s="104" customFormat="1" ht="30" customHeight="1">
      <c r="A172" s="95" t="s">
        <v>60</v>
      </c>
      <c r="B172" s="92"/>
      <c r="C172" s="73" t="s">
        <v>124</v>
      </c>
      <c r="D172" s="74"/>
      <c r="E172" s="75" t="s">
        <v>36</v>
      </c>
      <c r="F172" s="76">
        <v>10</v>
      </c>
      <c r="G172" s="77"/>
      <c r="H172" s="78">
        <f>ROUND(G172,2)*F172</f>
        <v>0</v>
      </c>
      <c r="I172" s="72"/>
      <c r="K172" s="105"/>
      <c r="N172" s="106"/>
      <c r="O172" s="106"/>
      <c r="P172" s="106"/>
    </row>
    <row r="173" spans="1:16" s="107" customFormat="1" ht="30" customHeight="1">
      <c r="A173" s="95" t="s">
        <v>176</v>
      </c>
      <c r="B173" s="103" t="s">
        <v>307</v>
      </c>
      <c r="C173" s="73" t="s">
        <v>177</v>
      </c>
      <c r="D173" s="74" t="s">
        <v>122</v>
      </c>
      <c r="E173" s="75" t="s">
        <v>36</v>
      </c>
      <c r="F173" s="93">
        <v>40</v>
      </c>
      <c r="G173" s="77"/>
      <c r="H173" s="78">
        <f>ROUND(G173,2)*F173</f>
        <v>0</v>
      </c>
      <c r="I173" s="72"/>
      <c r="K173" s="105"/>
      <c r="N173" s="106"/>
      <c r="O173" s="106"/>
      <c r="P173" s="106"/>
    </row>
    <row r="174" spans="1:16" s="104" customFormat="1" ht="30" customHeight="1">
      <c r="A174" s="95" t="s">
        <v>178</v>
      </c>
      <c r="B174" s="103" t="s">
        <v>309</v>
      </c>
      <c r="C174" s="73" t="s">
        <v>180</v>
      </c>
      <c r="D174" s="74" t="s">
        <v>122</v>
      </c>
      <c r="E174" s="75" t="s">
        <v>36</v>
      </c>
      <c r="F174" s="76">
        <v>15</v>
      </c>
      <c r="G174" s="77"/>
      <c r="H174" s="78">
        <f>ROUND(G174,2)*F174</f>
        <v>0</v>
      </c>
      <c r="I174" s="72"/>
      <c r="K174" s="105"/>
      <c r="N174" s="106"/>
      <c r="O174" s="106"/>
      <c r="P174" s="106"/>
    </row>
    <row r="175" spans="1:16" s="104" customFormat="1" ht="30" customHeight="1">
      <c r="A175" s="95" t="s">
        <v>181</v>
      </c>
      <c r="B175" s="103" t="s">
        <v>310</v>
      </c>
      <c r="C175" s="73" t="s">
        <v>183</v>
      </c>
      <c r="D175" s="74" t="s">
        <v>122</v>
      </c>
      <c r="E175" s="75" t="s">
        <v>36</v>
      </c>
      <c r="F175" s="76">
        <v>15</v>
      </c>
      <c r="G175" s="77"/>
      <c r="H175" s="78">
        <f>ROUND(G175,2)*F175</f>
        <v>0</v>
      </c>
      <c r="I175" s="72"/>
      <c r="K175" s="105"/>
      <c r="N175" s="106"/>
      <c r="O175" s="106"/>
      <c r="P175" s="106"/>
    </row>
    <row r="176" spans="1:16" s="107" customFormat="1" ht="30" customHeight="1">
      <c r="A176" s="95" t="s">
        <v>243</v>
      </c>
      <c r="B176" s="103" t="s">
        <v>311</v>
      </c>
      <c r="C176" s="73" t="s">
        <v>245</v>
      </c>
      <c r="D176" s="74" t="s">
        <v>125</v>
      </c>
      <c r="E176" s="75"/>
      <c r="F176" s="76"/>
      <c r="G176" s="79"/>
      <c r="H176" s="78"/>
      <c r="I176" s="72"/>
      <c r="K176" s="105"/>
      <c r="N176" s="106"/>
      <c r="O176" s="106"/>
      <c r="P176" s="106"/>
    </row>
    <row r="177" spans="1:16" s="104" customFormat="1" ht="30" customHeight="1">
      <c r="A177" s="95" t="s">
        <v>248</v>
      </c>
      <c r="B177" s="81" t="s">
        <v>37</v>
      </c>
      <c r="C177" s="73" t="s">
        <v>249</v>
      </c>
      <c r="D177" s="74" t="s">
        <v>2</v>
      </c>
      <c r="E177" s="75" t="s">
        <v>62</v>
      </c>
      <c r="F177" s="76">
        <v>585</v>
      </c>
      <c r="G177" s="77"/>
      <c r="H177" s="78">
        <f>ROUND(G177,2)*F177</f>
        <v>0</v>
      </c>
      <c r="I177" s="72"/>
      <c r="K177" s="105"/>
      <c r="N177" s="106"/>
      <c r="O177" s="106"/>
      <c r="P177" s="106"/>
    </row>
    <row r="178" spans="1:16" s="104" customFormat="1" ht="30" customHeight="1">
      <c r="A178" s="95" t="s">
        <v>250</v>
      </c>
      <c r="B178" s="103" t="s">
        <v>312</v>
      </c>
      <c r="C178" s="73" t="s">
        <v>252</v>
      </c>
      <c r="D178" s="74" t="s">
        <v>125</v>
      </c>
      <c r="E178" s="75"/>
      <c r="F178" s="76"/>
      <c r="G178" s="79"/>
      <c r="H178" s="78"/>
      <c r="I178" s="89"/>
      <c r="K178" s="105"/>
      <c r="N178" s="106"/>
      <c r="O178" s="106"/>
      <c r="P178" s="106"/>
    </row>
    <row r="179" spans="1:16" s="104" customFormat="1" ht="33" customHeight="1">
      <c r="A179" s="95" t="s">
        <v>253</v>
      </c>
      <c r="B179" s="81" t="s">
        <v>37</v>
      </c>
      <c r="C179" s="73" t="s">
        <v>261</v>
      </c>
      <c r="D179" s="74" t="s">
        <v>254</v>
      </c>
      <c r="E179" s="75" t="s">
        <v>62</v>
      </c>
      <c r="F179" s="76">
        <v>545</v>
      </c>
      <c r="G179" s="77"/>
      <c r="H179" s="78">
        <f>ROUND(G179,2)*F179</f>
        <v>0</v>
      </c>
      <c r="I179" s="89"/>
      <c r="K179" s="105"/>
      <c r="N179" s="106"/>
      <c r="O179" s="106"/>
      <c r="P179" s="106"/>
    </row>
    <row r="180" spans="1:16" s="145" customFormat="1" ht="30" customHeight="1">
      <c r="A180" s="149" t="s">
        <v>255</v>
      </c>
      <c r="B180" s="82" t="s">
        <v>46</v>
      </c>
      <c r="C180" s="83" t="s">
        <v>259</v>
      </c>
      <c r="D180" s="84" t="s">
        <v>187</v>
      </c>
      <c r="E180" s="85" t="s">
        <v>62</v>
      </c>
      <c r="F180" s="86">
        <v>30</v>
      </c>
      <c r="G180" s="87"/>
      <c r="H180" s="88">
        <f>ROUND(G180,2)*F180</f>
        <v>0</v>
      </c>
      <c r="I180" s="89"/>
      <c r="K180" s="146"/>
      <c r="N180" s="147"/>
      <c r="O180" s="147"/>
      <c r="P180" s="147"/>
    </row>
    <row r="181" spans="1:16" s="145" customFormat="1" ht="30" customHeight="1">
      <c r="A181" s="132" t="s">
        <v>64</v>
      </c>
      <c r="B181" s="133" t="s">
        <v>313</v>
      </c>
      <c r="C181" s="134" t="s">
        <v>65</v>
      </c>
      <c r="D181" s="135" t="s">
        <v>125</v>
      </c>
      <c r="E181" s="141"/>
      <c r="F181" s="137"/>
      <c r="G181" s="138"/>
      <c r="H181" s="139"/>
      <c r="I181" s="99"/>
      <c r="K181" s="146"/>
      <c r="N181" s="147"/>
      <c r="O181" s="147"/>
      <c r="P181" s="147"/>
    </row>
    <row r="182" spans="1:16" s="104" customFormat="1" ht="33" customHeight="1">
      <c r="A182" s="95" t="s">
        <v>66</v>
      </c>
      <c r="B182" s="81" t="s">
        <v>37</v>
      </c>
      <c r="C182" s="73" t="s">
        <v>261</v>
      </c>
      <c r="D182" s="74" t="s">
        <v>126</v>
      </c>
      <c r="E182" s="75"/>
      <c r="F182" s="76"/>
      <c r="G182" s="78"/>
      <c r="H182" s="78"/>
      <c r="I182" s="89"/>
      <c r="K182" s="105"/>
      <c r="N182" s="106"/>
      <c r="O182" s="106"/>
      <c r="P182" s="106"/>
    </row>
    <row r="183" spans="1:16" s="104" customFormat="1" ht="30" customHeight="1">
      <c r="A183" s="95" t="s">
        <v>67</v>
      </c>
      <c r="B183" s="92"/>
      <c r="C183" s="73" t="s">
        <v>357</v>
      </c>
      <c r="D183" s="74"/>
      <c r="E183" s="75" t="s">
        <v>62</v>
      </c>
      <c r="F183" s="76">
        <v>35</v>
      </c>
      <c r="G183" s="77"/>
      <c r="H183" s="78">
        <f aca="true" t="shared" si="4" ref="H183:H188">ROUND(G183,2)*F183</f>
        <v>0</v>
      </c>
      <c r="I183" s="72"/>
      <c r="K183" s="105"/>
      <c r="N183" s="106"/>
      <c r="O183" s="106"/>
      <c r="P183" s="106"/>
    </row>
    <row r="184" spans="1:16" s="104" customFormat="1" ht="30" customHeight="1">
      <c r="A184" s="95" t="s">
        <v>186</v>
      </c>
      <c r="B184" s="81" t="s">
        <v>46</v>
      </c>
      <c r="C184" s="73" t="s">
        <v>259</v>
      </c>
      <c r="D184" s="74" t="s">
        <v>187</v>
      </c>
      <c r="E184" s="75" t="s">
        <v>62</v>
      </c>
      <c r="F184" s="76">
        <v>20</v>
      </c>
      <c r="G184" s="77"/>
      <c r="H184" s="78">
        <f t="shared" si="4"/>
        <v>0</v>
      </c>
      <c r="I184" s="72"/>
      <c r="K184" s="105"/>
      <c r="N184" s="106"/>
      <c r="O184" s="106"/>
      <c r="P184" s="106"/>
    </row>
    <row r="185" spans="1:16" s="145" customFormat="1" ht="30" customHeight="1">
      <c r="A185" s="95" t="s">
        <v>68</v>
      </c>
      <c r="B185" s="81" t="s">
        <v>63</v>
      </c>
      <c r="C185" s="73" t="s">
        <v>400</v>
      </c>
      <c r="D185" s="74" t="s">
        <v>128</v>
      </c>
      <c r="E185" s="75" t="s">
        <v>62</v>
      </c>
      <c r="F185" s="76">
        <v>20</v>
      </c>
      <c r="G185" s="77"/>
      <c r="H185" s="78">
        <f t="shared" si="4"/>
        <v>0</v>
      </c>
      <c r="I185" s="99"/>
      <c r="K185" s="146"/>
      <c r="N185" s="147"/>
      <c r="O185" s="147"/>
      <c r="P185" s="147"/>
    </row>
    <row r="186" spans="1:16" s="104" customFormat="1" ht="33" customHeight="1">
      <c r="A186" s="95" t="s">
        <v>188</v>
      </c>
      <c r="B186" s="103" t="s">
        <v>314</v>
      </c>
      <c r="C186" s="73" t="s">
        <v>69</v>
      </c>
      <c r="D186" s="74" t="s">
        <v>190</v>
      </c>
      <c r="E186" s="75" t="s">
        <v>62</v>
      </c>
      <c r="F186" s="76">
        <v>10</v>
      </c>
      <c r="G186" s="77"/>
      <c r="H186" s="78">
        <f t="shared" si="4"/>
        <v>0</v>
      </c>
      <c r="I186" s="72"/>
      <c r="K186" s="105"/>
      <c r="N186" s="106"/>
      <c r="O186" s="106"/>
      <c r="P186" s="106"/>
    </row>
    <row r="187" spans="1:16" s="104" customFormat="1" ht="33" customHeight="1">
      <c r="A187" s="95" t="s">
        <v>70</v>
      </c>
      <c r="B187" s="103" t="s">
        <v>315</v>
      </c>
      <c r="C187" s="73" t="s">
        <v>71</v>
      </c>
      <c r="D187" s="74" t="s">
        <v>72</v>
      </c>
      <c r="E187" s="75" t="s">
        <v>36</v>
      </c>
      <c r="F187" s="76">
        <v>5</v>
      </c>
      <c r="G187" s="77"/>
      <c r="H187" s="78">
        <f t="shared" si="4"/>
        <v>0</v>
      </c>
      <c r="I187" s="72"/>
      <c r="K187" s="105"/>
      <c r="N187" s="106"/>
      <c r="O187" s="106"/>
      <c r="P187" s="106"/>
    </row>
    <row r="188" spans="1:16" s="104" customFormat="1" ht="30" customHeight="1">
      <c r="A188" s="95" t="s">
        <v>73</v>
      </c>
      <c r="B188" s="103" t="s">
        <v>316</v>
      </c>
      <c r="C188" s="73" t="s">
        <v>74</v>
      </c>
      <c r="D188" s="74" t="s">
        <v>129</v>
      </c>
      <c r="E188" s="94"/>
      <c r="F188" s="76"/>
      <c r="G188" s="79"/>
      <c r="H188" s="78">
        <f t="shared" si="4"/>
        <v>0</v>
      </c>
      <c r="I188" s="72"/>
      <c r="K188" s="105"/>
      <c r="N188" s="106"/>
      <c r="O188" s="106"/>
      <c r="P188" s="106"/>
    </row>
    <row r="189" spans="1:16" s="104" customFormat="1" ht="30" customHeight="1">
      <c r="A189" s="95" t="s">
        <v>75</v>
      </c>
      <c r="B189" s="81" t="s">
        <v>37</v>
      </c>
      <c r="C189" s="73" t="s">
        <v>76</v>
      </c>
      <c r="D189" s="74"/>
      <c r="E189" s="75"/>
      <c r="F189" s="76"/>
      <c r="G189" s="79"/>
      <c r="H189" s="78"/>
      <c r="I189" s="72"/>
      <c r="K189" s="105"/>
      <c r="N189" s="106"/>
      <c r="O189" s="106"/>
      <c r="P189" s="106"/>
    </row>
    <row r="190" spans="1:16" s="104" customFormat="1" ht="30" customHeight="1">
      <c r="A190" s="95" t="s">
        <v>77</v>
      </c>
      <c r="B190" s="92"/>
      <c r="C190" s="73" t="s">
        <v>78</v>
      </c>
      <c r="D190" s="74"/>
      <c r="E190" s="75" t="s">
        <v>38</v>
      </c>
      <c r="F190" s="76">
        <v>615</v>
      </c>
      <c r="G190" s="77"/>
      <c r="H190" s="78">
        <f>ROUND(G190,2)*F190</f>
        <v>0</v>
      </c>
      <c r="I190" s="72"/>
      <c r="K190" s="105"/>
      <c r="N190" s="106"/>
      <c r="O190" s="106"/>
      <c r="P190" s="106"/>
    </row>
    <row r="191" spans="1:16" s="104" customFormat="1" ht="30" customHeight="1">
      <c r="A191" s="95" t="s">
        <v>111</v>
      </c>
      <c r="B191" s="81" t="s">
        <v>46</v>
      </c>
      <c r="C191" s="73" t="s">
        <v>112</v>
      </c>
      <c r="D191" s="74"/>
      <c r="E191" s="75"/>
      <c r="F191" s="76"/>
      <c r="G191" s="79"/>
      <c r="H191" s="78"/>
      <c r="I191" s="72"/>
      <c r="K191" s="105"/>
      <c r="N191" s="106"/>
      <c r="O191" s="106"/>
      <c r="P191" s="106"/>
    </row>
    <row r="192" spans="1:16" s="104" customFormat="1" ht="30" customHeight="1">
      <c r="A192" s="95" t="s">
        <v>113</v>
      </c>
      <c r="B192" s="92"/>
      <c r="C192" s="73" t="s">
        <v>78</v>
      </c>
      <c r="D192" s="74"/>
      <c r="E192" s="75" t="s">
        <v>38</v>
      </c>
      <c r="F192" s="76">
        <v>50</v>
      </c>
      <c r="G192" s="77"/>
      <c r="H192" s="78">
        <f>ROUND(G192,2)*F192</f>
        <v>0</v>
      </c>
      <c r="I192" s="72"/>
      <c r="K192" s="105"/>
      <c r="N192" s="106"/>
      <c r="O192" s="106"/>
      <c r="P192" s="106"/>
    </row>
    <row r="193" spans="1:16" s="108" customFormat="1" ht="30" customHeight="1">
      <c r="A193" s="95" t="s">
        <v>193</v>
      </c>
      <c r="B193" s="103" t="s">
        <v>317</v>
      </c>
      <c r="C193" s="73" t="s">
        <v>194</v>
      </c>
      <c r="D193" s="74" t="s">
        <v>195</v>
      </c>
      <c r="E193" s="75"/>
      <c r="F193" s="76"/>
      <c r="G193" s="79"/>
      <c r="H193" s="78"/>
      <c r="I193" s="72"/>
      <c r="K193" s="105"/>
      <c r="N193" s="106"/>
      <c r="O193" s="106"/>
      <c r="P193" s="106"/>
    </row>
    <row r="194" spans="1:16" s="109" customFormat="1" ht="30" customHeight="1">
      <c r="A194" s="95" t="s">
        <v>196</v>
      </c>
      <c r="B194" s="81" t="s">
        <v>37</v>
      </c>
      <c r="C194" s="73" t="s">
        <v>197</v>
      </c>
      <c r="D194" s="74" t="s">
        <v>2</v>
      </c>
      <c r="E194" s="75" t="s">
        <v>36</v>
      </c>
      <c r="F194" s="76">
        <v>150</v>
      </c>
      <c r="G194" s="77"/>
      <c r="H194" s="78">
        <f>ROUND(G194,2)*F194</f>
        <v>0</v>
      </c>
      <c r="I194" s="72"/>
      <c r="K194" s="105"/>
      <c r="N194" s="106"/>
      <c r="O194" s="106"/>
      <c r="P194" s="106"/>
    </row>
    <row r="195" spans="1:8" ht="33" customHeight="1">
      <c r="A195" s="18"/>
      <c r="B195" s="5"/>
      <c r="C195" s="33" t="s">
        <v>20</v>
      </c>
      <c r="D195" s="9"/>
      <c r="E195" s="7"/>
      <c r="F195" s="7"/>
      <c r="G195" s="18"/>
      <c r="H195" s="21"/>
    </row>
    <row r="196" spans="1:16" s="104" customFormat="1" ht="30" customHeight="1">
      <c r="A196" s="100" t="s">
        <v>200</v>
      </c>
      <c r="B196" s="103" t="s">
        <v>318</v>
      </c>
      <c r="C196" s="73" t="s">
        <v>202</v>
      </c>
      <c r="D196" s="74" t="s">
        <v>72</v>
      </c>
      <c r="E196" s="75" t="s">
        <v>36</v>
      </c>
      <c r="F196" s="93">
        <v>1</v>
      </c>
      <c r="G196" s="77"/>
      <c r="H196" s="96">
        <f>ROUND(G196,2)*F196</f>
        <v>0</v>
      </c>
      <c r="I196" s="72"/>
      <c r="K196" s="105"/>
      <c r="N196" s="106"/>
      <c r="O196" s="106"/>
      <c r="P196" s="106"/>
    </row>
    <row r="197" spans="1:8" ht="33" customHeight="1">
      <c r="A197" s="18"/>
      <c r="B197" s="5"/>
      <c r="C197" s="33" t="s">
        <v>21</v>
      </c>
      <c r="D197" s="9"/>
      <c r="E197" s="8"/>
      <c r="F197" s="7">
        <v>0</v>
      </c>
      <c r="G197" s="18"/>
      <c r="H197" s="21"/>
    </row>
    <row r="198" spans="1:16" s="107" customFormat="1" ht="30" customHeight="1">
      <c r="A198" s="100" t="s">
        <v>79</v>
      </c>
      <c r="B198" s="103" t="s">
        <v>319</v>
      </c>
      <c r="C198" s="73" t="s">
        <v>80</v>
      </c>
      <c r="D198" s="74" t="s">
        <v>135</v>
      </c>
      <c r="E198" s="75" t="s">
        <v>62</v>
      </c>
      <c r="F198" s="93">
        <v>262</v>
      </c>
      <c r="G198" s="77"/>
      <c r="H198" s="96">
        <f>ROUND(G198,2)*F198</f>
        <v>0</v>
      </c>
      <c r="I198" s="72"/>
      <c r="K198" s="105"/>
      <c r="N198" s="106"/>
      <c r="O198" s="106"/>
      <c r="P198" s="106"/>
    </row>
    <row r="199" spans="1:8" ht="36" customHeight="1">
      <c r="A199" s="18"/>
      <c r="B199" s="5"/>
      <c r="C199" s="33" t="s">
        <v>22</v>
      </c>
      <c r="D199" s="9"/>
      <c r="E199" s="8"/>
      <c r="F199" s="7"/>
      <c r="G199" s="18"/>
      <c r="H199" s="21"/>
    </row>
    <row r="200" spans="1:16" s="107" customFormat="1" ht="30" customHeight="1">
      <c r="A200" s="100" t="s">
        <v>205</v>
      </c>
      <c r="B200" s="103" t="s">
        <v>320</v>
      </c>
      <c r="C200" s="73" t="s">
        <v>207</v>
      </c>
      <c r="D200" s="74" t="s">
        <v>140</v>
      </c>
      <c r="E200" s="75"/>
      <c r="F200" s="93"/>
      <c r="G200" s="79"/>
      <c r="H200" s="96"/>
      <c r="I200" s="72"/>
      <c r="J200" s="110"/>
      <c r="K200" s="105"/>
      <c r="N200" s="106"/>
      <c r="O200" s="106"/>
      <c r="P200" s="106"/>
    </row>
    <row r="201" spans="1:28" s="107" customFormat="1" ht="30" customHeight="1">
      <c r="A201" s="100" t="s">
        <v>208</v>
      </c>
      <c r="B201" s="81" t="s">
        <v>37</v>
      </c>
      <c r="C201" s="73" t="s">
        <v>209</v>
      </c>
      <c r="D201" s="74"/>
      <c r="E201" s="75" t="s">
        <v>41</v>
      </c>
      <c r="F201" s="93">
        <v>2</v>
      </c>
      <c r="G201" s="77"/>
      <c r="H201" s="96">
        <f>ROUND(G201,2)*F201</f>
        <v>0</v>
      </c>
      <c r="I201" s="72"/>
      <c r="K201" s="105"/>
      <c r="L201" s="162"/>
      <c r="M201" s="162"/>
      <c r="N201" s="147"/>
      <c r="O201" s="147"/>
      <c r="P201" s="147"/>
      <c r="Q201" s="162"/>
      <c r="R201" s="162"/>
      <c r="S201" s="162"/>
      <c r="T201" s="162"/>
      <c r="U201" s="162"/>
      <c r="V201" s="162"/>
      <c r="W201" s="162"/>
      <c r="X201" s="162"/>
      <c r="Y201" s="162"/>
      <c r="Z201" s="162"/>
      <c r="AA201" s="162"/>
      <c r="AB201" s="162"/>
    </row>
    <row r="202" spans="1:28" s="120" customFormat="1" ht="30" customHeight="1">
      <c r="A202" s="111" t="s">
        <v>210</v>
      </c>
      <c r="B202" s="112" t="s">
        <v>321</v>
      </c>
      <c r="C202" s="113" t="s">
        <v>212</v>
      </c>
      <c r="D202" s="114" t="s">
        <v>140</v>
      </c>
      <c r="E202" s="115"/>
      <c r="F202" s="93"/>
      <c r="G202" s="79"/>
      <c r="H202" s="96"/>
      <c r="I202" s="116"/>
      <c r="J202" s="117"/>
      <c r="K202" s="118"/>
      <c r="L202" s="118"/>
      <c r="M202" s="119"/>
      <c r="N202" s="118"/>
      <c r="O202" s="118"/>
      <c r="P202" s="119"/>
      <c r="Q202" s="118"/>
      <c r="R202" s="118"/>
      <c r="S202" s="119"/>
      <c r="T202" s="163"/>
      <c r="U202" s="119"/>
      <c r="V202" s="164"/>
      <c r="W202" s="164"/>
      <c r="X202" s="164"/>
      <c r="Y202" s="164"/>
      <c r="Z202" s="164"/>
      <c r="AA202" s="164"/>
      <c r="AB202" s="164"/>
    </row>
    <row r="203" spans="1:28" s="125" customFormat="1" ht="30" customHeight="1">
      <c r="A203" s="100" t="s">
        <v>213</v>
      </c>
      <c r="B203" s="121" t="s">
        <v>37</v>
      </c>
      <c r="C203" s="113" t="s">
        <v>204</v>
      </c>
      <c r="D203" s="114"/>
      <c r="E203" s="115" t="s">
        <v>41</v>
      </c>
      <c r="F203" s="93">
        <v>1</v>
      </c>
      <c r="G203" s="77"/>
      <c r="H203" s="96">
        <f>ROUND(G203,2)*F203</f>
        <v>0</v>
      </c>
      <c r="I203" s="122"/>
      <c r="J203" s="117"/>
      <c r="K203" s="123"/>
      <c r="L203" s="123"/>
      <c r="M203" s="124"/>
      <c r="N203" s="123"/>
      <c r="O203" s="123"/>
      <c r="P203" s="124"/>
      <c r="Q203" s="123"/>
      <c r="R203" s="123"/>
      <c r="S203" s="124"/>
      <c r="T203" s="127"/>
      <c r="U203" s="124"/>
      <c r="V203" s="165"/>
      <c r="W203" s="165"/>
      <c r="X203" s="165"/>
      <c r="Y203" s="165"/>
      <c r="Z203" s="165"/>
      <c r="AA203" s="165"/>
      <c r="AB203" s="165"/>
    </row>
    <row r="204" spans="1:16" s="170" customFormat="1" ht="30" customHeight="1">
      <c r="A204" s="151" t="s">
        <v>218</v>
      </c>
      <c r="B204" s="150" t="s">
        <v>322</v>
      </c>
      <c r="C204" s="83" t="s">
        <v>220</v>
      </c>
      <c r="D204" s="84" t="s">
        <v>140</v>
      </c>
      <c r="E204" s="85" t="s">
        <v>62</v>
      </c>
      <c r="F204" s="97">
        <v>8</v>
      </c>
      <c r="G204" s="87"/>
      <c r="H204" s="98">
        <f>ROUND(G204,2)*F204</f>
        <v>0</v>
      </c>
      <c r="I204" s="99"/>
      <c r="J204" s="169"/>
      <c r="K204" s="146"/>
      <c r="N204" s="147"/>
      <c r="O204" s="147"/>
      <c r="P204" s="147"/>
    </row>
    <row r="205" spans="1:16" s="172" customFormat="1" ht="30" customHeight="1">
      <c r="A205" s="140" t="s">
        <v>137</v>
      </c>
      <c r="B205" s="133" t="s">
        <v>323</v>
      </c>
      <c r="C205" s="148" t="s">
        <v>139</v>
      </c>
      <c r="D205" s="135" t="s">
        <v>140</v>
      </c>
      <c r="E205" s="141"/>
      <c r="F205" s="142"/>
      <c r="G205" s="138"/>
      <c r="H205" s="144"/>
      <c r="I205" s="99"/>
      <c r="J205" s="171"/>
      <c r="K205" s="146"/>
      <c r="N205" s="147"/>
      <c r="O205" s="147"/>
      <c r="P205" s="147"/>
    </row>
    <row r="206" spans="1:16" s="104" customFormat="1" ht="33" customHeight="1">
      <c r="A206" s="100" t="s">
        <v>141</v>
      </c>
      <c r="B206" s="81" t="s">
        <v>37</v>
      </c>
      <c r="C206" s="73" t="s">
        <v>142</v>
      </c>
      <c r="D206" s="74"/>
      <c r="E206" s="75" t="s">
        <v>41</v>
      </c>
      <c r="F206" s="93">
        <v>2</v>
      </c>
      <c r="G206" s="77"/>
      <c r="H206" s="96">
        <f>ROUND(G206,2)*F206</f>
        <v>0</v>
      </c>
      <c r="I206" s="80"/>
      <c r="J206" s="117"/>
      <c r="K206" s="105"/>
      <c r="N206" s="106"/>
      <c r="O206" s="106"/>
      <c r="P206" s="106"/>
    </row>
    <row r="207" spans="1:16" s="104" customFormat="1" ht="33" customHeight="1">
      <c r="A207" s="100" t="s">
        <v>143</v>
      </c>
      <c r="B207" s="81" t="s">
        <v>46</v>
      </c>
      <c r="C207" s="73" t="s">
        <v>144</v>
      </c>
      <c r="D207" s="74"/>
      <c r="E207" s="75" t="s">
        <v>41</v>
      </c>
      <c r="F207" s="93">
        <v>1</v>
      </c>
      <c r="G207" s="77"/>
      <c r="H207" s="96">
        <f>ROUND(G207,2)*F207</f>
        <v>0</v>
      </c>
      <c r="I207" s="80"/>
      <c r="J207" s="117"/>
      <c r="K207" s="105"/>
      <c r="N207" s="106"/>
      <c r="O207" s="106"/>
      <c r="P207" s="106"/>
    </row>
    <row r="208" spans="1:16" s="104" customFormat="1" ht="33" customHeight="1">
      <c r="A208" s="100" t="s">
        <v>145</v>
      </c>
      <c r="B208" s="81" t="s">
        <v>63</v>
      </c>
      <c r="C208" s="73" t="s">
        <v>146</v>
      </c>
      <c r="D208" s="74"/>
      <c r="E208" s="75" t="s">
        <v>41</v>
      </c>
      <c r="F208" s="93">
        <v>1</v>
      </c>
      <c r="G208" s="77"/>
      <c r="H208" s="96">
        <f>ROUND(G208,2)*F208</f>
        <v>0</v>
      </c>
      <c r="I208" s="80"/>
      <c r="J208" s="117"/>
      <c r="K208" s="105"/>
      <c r="N208" s="106"/>
      <c r="O208" s="106"/>
      <c r="P208" s="106"/>
    </row>
    <row r="209" spans="1:16" s="129" customFormat="1" ht="30" customHeight="1">
      <c r="A209" s="100" t="s">
        <v>222</v>
      </c>
      <c r="B209" s="103" t="s">
        <v>324</v>
      </c>
      <c r="C209" s="101" t="s">
        <v>224</v>
      </c>
      <c r="D209" s="74" t="s">
        <v>140</v>
      </c>
      <c r="E209" s="75"/>
      <c r="F209" s="93"/>
      <c r="G209" s="79"/>
      <c r="H209" s="96"/>
      <c r="I209" s="72"/>
      <c r="J209" s="117"/>
      <c r="K209" s="105"/>
      <c r="N209" s="106"/>
      <c r="O209" s="106"/>
      <c r="P209" s="106"/>
    </row>
    <row r="210" spans="1:16" s="129" customFormat="1" ht="30" customHeight="1">
      <c r="A210" s="100" t="s">
        <v>225</v>
      </c>
      <c r="B210" s="81" t="s">
        <v>37</v>
      </c>
      <c r="C210" s="101" t="s">
        <v>258</v>
      </c>
      <c r="D210" s="74"/>
      <c r="E210" s="75" t="s">
        <v>41</v>
      </c>
      <c r="F210" s="93">
        <v>2</v>
      </c>
      <c r="G210" s="77"/>
      <c r="H210" s="96">
        <f>ROUND(G210,2)*F210</f>
        <v>0</v>
      </c>
      <c r="I210" s="72"/>
      <c r="J210" s="117"/>
      <c r="K210" s="105"/>
      <c r="N210" s="106"/>
      <c r="O210" s="106"/>
      <c r="P210" s="106"/>
    </row>
    <row r="211" spans="1:16" s="104" customFormat="1" ht="30" customHeight="1">
      <c r="A211" s="100" t="s">
        <v>230</v>
      </c>
      <c r="B211" s="103" t="s">
        <v>375</v>
      </c>
      <c r="C211" s="73" t="s">
        <v>232</v>
      </c>
      <c r="D211" s="74" t="s">
        <v>140</v>
      </c>
      <c r="E211" s="75" t="s">
        <v>41</v>
      </c>
      <c r="F211" s="93">
        <v>2</v>
      </c>
      <c r="G211" s="77"/>
      <c r="H211" s="96">
        <f>ROUND(G211,2)*F211</f>
        <v>0</v>
      </c>
      <c r="I211" s="72"/>
      <c r="J211" s="110"/>
      <c r="K211" s="105"/>
      <c r="N211" s="106"/>
      <c r="O211" s="106"/>
      <c r="P211" s="106"/>
    </row>
    <row r="212" spans="1:8" ht="33" customHeight="1">
      <c r="A212" s="18"/>
      <c r="B212" s="11"/>
      <c r="C212" s="33" t="s">
        <v>23</v>
      </c>
      <c r="D212" s="9"/>
      <c r="E212" s="8"/>
      <c r="F212" s="7"/>
      <c r="G212" s="18"/>
      <c r="H212" s="21"/>
    </row>
    <row r="213" spans="1:16" s="104" customFormat="1" ht="33" customHeight="1">
      <c r="A213" s="100" t="s">
        <v>84</v>
      </c>
      <c r="B213" s="103" t="s">
        <v>376</v>
      </c>
      <c r="C213" s="73" t="s">
        <v>150</v>
      </c>
      <c r="D213" s="74" t="s">
        <v>233</v>
      </c>
      <c r="E213" s="75" t="s">
        <v>41</v>
      </c>
      <c r="F213" s="93">
        <v>8</v>
      </c>
      <c r="G213" s="77"/>
      <c r="H213" s="96">
        <f>ROUND(G213,2)*F213</f>
        <v>0</v>
      </c>
      <c r="I213" s="72"/>
      <c r="K213" s="105"/>
      <c r="N213" s="106"/>
      <c r="O213" s="106"/>
      <c r="P213" s="106"/>
    </row>
    <row r="214" spans="1:16" s="104" customFormat="1" ht="30" customHeight="1">
      <c r="A214" s="100" t="s">
        <v>114</v>
      </c>
      <c r="B214" s="103" t="s">
        <v>377</v>
      </c>
      <c r="C214" s="73" t="s">
        <v>152</v>
      </c>
      <c r="D214" s="74" t="s">
        <v>140</v>
      </c>
      <c r="E214" s="75"/>
      <c r="F214" s="93"/>
      <c r="G214" s="78"/>
      <c r="H214" s="96"/>
      <c r="I214" s="72"/>
      <c r="J214" s="117"/>
      <c r="K214" s="105"/>
      <c r="N214" s="106"/>
      <c r="O214" s="106"/>
      <c r="P214" s="106"/>
    </row>
    <row r="215" spans="1:16" s="104" customFormat="1" ht="30" customHeight="1">
      <c r="A215" s="100" t="s">
        <v>153</v>
      </c>
      <c r="B215" s="81" t="s">
        <v>37</v>
      </c>
      <c r="C215" s="73" t="s">
        <v>401</v>
      </c>
      <c r="D215" s="74"/>
      <c r="E215" s="75" t="s">
        <v>115</v>
      </c>
      <c r="F215" s="130">
        <v>0.5</v>
      </c>
      <c r="G215" s="77"/>
      <c r="H215" s="96">
        <f>ROUND(G215,2)*F215</f>
        <v>0</v>
      </c>
      <c r="I215" s="72"/>
      <c r="J215" s="117"/>
      <c r="K215" s="105"/>
      <c r="N215" s="106"/>
      <c r="O215" s="106"/>
      <c r="P215" s="106"/>
    </row>
    <row r="216" spans="1:16" s="107" customFormat="1" ht="30" customHeight="1">
      <c r="A216" s="100" t="s">
        <v>85</v>
      </c>
      <c r="B216" s="103" t="s">
        <v>378</v>
      </c>
      <c r="C216" s="73" t="s">
        <v>155</v>
      </c>
      <c r="D216" s="74" t="s">
        <v>233</v>
      </c>
      <c r="E216" s="75"/>
      <c r="F216" s="93"/>
      <c r="G216" s="79"/>
      <c r="H216" s="96"/>
      <c r="I216" s="72"/>
      <c r="K216" s="105"/>
      <c r="N216" s="106"/>
      <c r="O216" s="106"/>
      <c r="P216" s="106"/>
    </row>
    <row r="217" spans="1:16" s="104" customFormat="1" ht="30" customHeight="1">
      <c r="A217" s="100" t="s">
        <v>86</v>
      </c>
      <c r="B217" s="81" t="s">
        <v>37</v>
      </c>
      <c r="C217" s="73" t="s">
        <v>87</v>
      </c>
      <c r="D217" s="74"/>
      <c r="E217" s="75" t="s">
        <v>41</v>
      </c>
      <c r="F217" s="93">
        <v>1</v>
      </c>
      <c r="G217" s="77"/>
      <c r="H217" s="96">
        <f aca="true" t="shared" si="5" ref="H217:H222">ROUND(G217,2)*F217</f>
        <v>0</v>
      </c>
      <c r="I217" s="72"/>
      <c r="K217" s="105"/>
      <c r="N217" s="106"/>
      <c r="O217" s="106"/>
      <c r="P217" s="106"/>
    </row>
    <row r="218" spans="1:16" s="104" customFormat="1" ht="30" customHeight="1">
      <c r="A218" s="100" t="s">
        <v>88</v>
      </c>
      <c r="B218" s="81" t="s">
        <v>46</v>
      </c>
      <c r="C218" s="73" t="s">
        <v>90</v>
      </c>
      <c r="D218" s="74"/>
      <c r="E218" s="75" t="s">
        <v>41</v>
      </c>
      <c r="F218" s="93">
        <v>2</v>
      </c>
      <c r="G218" s="77"/>
      <c r="H218" s="96">
        <f t="shared" si="5"/>
        <v>0</v>
      </c>
      <c r="I218" s="72"/>
      <c r="K218" s="105"/>
      <c r="N218" s="106"/>
      <c r="O218" s="106"/>
      <c r="P218" s="106"/>
    </row>
    <row r="219" spans="1:16" s="107" customFormat="1" ht="30" customHeight="1">
      <c r="A219" s="100" t="s">
        <v>116</v>
      </c>
      <c r="B219" s="103" t="s">
        <v>379</v>
      </c>
      <c r="C219" s="73" t="s">
        <v>157</v>
      </c>
      <c r="D219" s="74" t="s">
        <v>233</v>
      </c>
      <c r="E219" s="75" t="s">
        <v>41</v>
      </c>
      <c r="F219" s="93">
        <v>7</v>
      </c>
      <c r="G219" s="77"/>
      <c r="H219" s="96">
        <f t="shared" si="5"/>
        <v>0</v>
      </c>
      <c r="I219" s="72"/>
      <c r="K219" s="105"/>
      <c r="N219" s="106"/>
      <c r="O219" s="106"/>
      <c r="P219" s="106"/>
    </row>
    <row r="220" spans="1:16" s="107" customFormat="1" ht="30" customHeight="1">
      <c r="A220" s="100" t="s">
        <v>117</v>
      </c>
      <c r="B220" s="103" t="s">
        <v>380</v>
      </c>
      <c r="C220" s="73" t="s">
        <v>159</v>
      </c>
      <c r="D220" s="74" t="s">
        <v>233</v>
      </c>
      <c r="E220" s="75" t="s">
        <v>41</v>
      </c>
      <c r="F220" s="93">
        <v>1</v>
      </c>
      <c r="G220" s="77"/>
      <c r="H220" s="96">
        <f t="shared" si="5"/>
        <v>0</v>
      </c>
      <c r="I220" s="72"/>
      <c r="K220" s="105"/>
      <c r="N220" s="106"/>
      <c r="O220" s="106"/>
      <c r="P220" s="106"/>
    </row>
    <row r="221" spans="1:16" s="104" customFormat="1" ht="30" customHeight="1">
      <c r="A221" s="100" t="s">
        <v>118</v>
      </c>
      <c r="B221" s="103" t="s">
        <v>381</v>
      </c>
      <c r="C221" s="73" t="s">
        <v>161</v>
      </c>
      <c r="D221" s="74" t="s">
        <v>233</v>
      </c>
      <c r="E221" s="75" t="s">
        <v>41</v>
      </c>
      <c r="F221" s="93">
        <v>1</v>
      </c>
      <c r="G221" s="77"/>
      <c r="H221" s="96">
        <f t="shared" si="5"/>
        <v>0</v>
      </c>
      <c r="I221" s="72"/>
      <c r="K221" s="105"/>
      <c r="N221" s="106"/>
      <c r="O221" s="106"/>
      <c r="P221" s="106"/>
    </row>
    <row r="222" spans="1:16" s="104" customFormat="1" ht="30" customHeight="1">
      <c r="A222" s="100" t="s">
        <v>119</v>
      </c>
      <c r="B222" s="103" t="s">
        <v>382</v>
      </c>
      <c r="C222" s="73" t="s">
        <v>163</v>
      </c>
      <c r="D222" s="74" t="s">
        <v>233</v>
      </c>
      <c r="E222" s="75" t="s">
        <v>41</v>
      </c>
      <c r="F222" s="93">
        <v>1</v>
      </c>
      <c r="G222" s="77"/>
      <c r="H222" s="96">
        <f t="shared" si="5"/>
        <v>0</v>
      </c>
      <c r="I222" s="72"/>
      <c r="K222" s="105"/>
      <c r="N222" s="106"/>
      <c r="O222" s="106"/>
      <c r="P222" s="106"/>
    </row>
    <row r="223" spans="1:8" ht="33" customHeight="1">
      <c r="A223" s="18"/>
      <c r="B223" s="15"/>
      <c r="C223" s="33" t="s">
        <v>24</v>
      </c>
      <c r="D223" s="9"/>
      <c r="E223" s="6"/>
      <c r="F223" s="9"/>
      <c r="G223" s="18"/>
      <c r="H223" s="21"/>
    </row>
    <row r="224" spans="1:16" s="107" customFormat="1" ht="30" customHeight="1">
      <c r="A224" s="95" t="s">
        <v>91</v>
      </c>
      <c r="B224" s="103" t="s">
        <v>383</v>
      </c>
      <c r="C224" s="73" t="s">
        <v>92</v>
      </c>
      <c r="D224" s="74" t="s">
        <v>240</v>
      </c>
      <c r="E224" s="75"/>
      <c r="F224" s="76"/>
      <c r="G224" s="79"/>
      <c r="H224" s="78"/>
      <c r="I224" s="72"/>
      <c r="K224" s="105"/>
      <c r="N224" s="106"/>
      <c r="O224" s="106"/>
      <c r="P224" s="106"/>
    </row>
    <row r="225" spans="1:16" s="104" customFormat="1" ht="30" customHeight="1">
      <c r="A225" s="95" t="s">
        <v>241</v>
      </c>
      <c r="B225" s="81" t="s">
        <v>37</v>
      </c>
      <c r="C225" s="73" t="s">
        <v>242</v>
      </c>
      <c r="D225" s="74"/>
      <c r="E225" s="75" t="s">
        <v>36</v>
      </c>
      <c r="F225" s="76">
        <v>400</v>
      </c>
      <c r="G225" s="77"/>
      <c r="H225" s="78">
        <f>ROUND(G225,2)*F225</f>
        <v>0</v>
      </c>
      <c r="I225" s="102"/>
      <c r="K225" s="105"/>
      <c r="N225" s="106"/>
      <c r="O225" s="106"/>
      <c r="P225" s="106"/>
    </row>
    <row r="226" spans="1:16" s="104" customFormat="1" ht="30" customHeight="1">
      <c r="A226" s="95" t="s">
        <v>93</v>
      </c>
      <c r="B226" s="81" t="s">
        <v>46</v>
      </c>
      <c r="C226" s="73" t="s">
        <v>94</v>
      </c>
      <c r="D226" s="74"/>
      <c r="E226" s="75" t="s">
        <v>36</v>
      </c>
      <c r="F226" s="76">
        <v>1200</v>
      </c>
      <c r="G226" s="77"/>
      <c r="H226" s="78">
        <f>ROUND(G226,2)*F226</f>
        <v>0</v>
      </c>
      <c r="I226" s="72"/>
      <c r="K226" s="105"/>
      <c r="N226" s="106"/>
      <c r="O226" s="106"/>
      <c r="P226" s="106"/>
    </row>
    <row r="227" spans="1:8" s="39" customFormat="1" ht="30" customHeight="1" thickBot="1">
      <c r="A227" s="40"/>
      <c r="B227" s="35" t="s">
        <v>15</v>
      </c>
      <c r="C227" s="179" t="str">
        <f>C158</f>
        <v>WEATHERSTONE PLACE</v>
      </c>
      <c r="D227" s="180"/>
      <c r="E227" s="180"/>
      <c r="F227" s="181"/>
      <c r="G227" s="40" t="s">
        <v>17</v>
      </c>
      <c r="H227" s="40">
        <f>SUM(H158:H226)</f>
        <v>0</v>
      </c>
    </row>
    <row r="228" spans="1:8" ht="30" customHeight="1" thickTop="1">
      <c r="A228" s="18"/>
      <c r="B228" s="185" t="s">
        <v>30</v>
      </c>
      <c r="C228" s="186"/>
      <c r="D228" s="186"/>
      <c r="E228" s="186"/>
      <c r="F228" s="187"/>
      <c r="G228" s="21"/>
      <c r="H228" s="62"/>
    </row>
    <row r="229" spans="1:8" s="131" customFormat="1" ht="30" customHeight="1">
      <c r="A229" s="37"/>
      <c r="B229" s="36" t="s">
        <v>16</v>
      </c>
      <c r="C229" s="176" t="s">
        <v>262</v>
      </c>
      <c r="D229" s="177"/>
      <c r="E229" s="177"/>
      <c r="F229" s="178"/>
      <c r="G229" s="37"/>
      <c r="H229" s="38"/>
    </row>
    <row r="230" spans="1:16" s="104" customFormat="1" ht="30" customHeight="1">
      <c r="A230" s="100" t="s">
        <v>39</v>
      </c>
      <c r="B230" s="103" t="s">
        <v>138</v>
      </c>
      <c r="C230" s="73" t="s">
        <v>40</v>
      </c>
      <c r="D230" s="74" t="s">
        <v>168</v>
      </c>
      <c r="E230" s="75" t="s">
        <v>36</v>
      </c>
      <c r="F230" s="76">
        <v>2400</v>
      </c>
      <c r="G230" s="77"/>
      <c r="H230" s="78">
        <f>ROUND(G230,2)*F230</f>
        <v>0</v>
      </c>
      <c r="I230" s="72" t="s">
        <v>169</v>
      </c>
      <c r="K230" s="105"/>
      <c r="N230" s="106"/>
      <c r="O230" s="106"/>
      <c r="P230" s="106"/>
    </row>
    <row r="231" spans="1:8" ht="33" customHeight="1">
      <c r="A231" s="18"/>
      <c r="B231" s="15"/>
      <c r="C231" s="33" t="s">
        <v>19</v>
      </c>
      <c r="D231" s="9"/>
      <c r="E231" s="6"/>
      <c r="F231" s="9"/>
      <c r="G231" s="18"/>
      <c r="H231" s="21"/>
    </row>
    <row r="232" spans="1:16" s="104" customFormat="1" ht="30" customHeight="1">
      <c r="A232" s="95" t="s">
        <v>44</v>
      </c>
      <c r="B232" s="103" t="s">
        <v>206</v>
      </c>
      <c r="C232" s="73" t="s">
        <v>45</v>
      </c>
      <c r="D232" s="74" t="s">
        <v>120</v>
      </c>
      <c r="E232" s="75"/>
      <c r="F232" s="76"/>
      <c r="G232" s="79"/>
      <c r="H232" s="78"/>
      <c r="I232" s="72"/>
      <c r="K232" s="105"/>
      <c r="N232" s="106"/>
      <c r="O232" s="106"/>
      <c r="P232" s="106"/>
    </row>
    <row r="233" spans="1:16" s="104" customFormat="1" ht="30" customHeight="1">
      <c r="A233" s="95" t="s">
        <v>170</v>
      </c>
      <c r="B233" s="81" t="s">
        <v>37</v>
      </c>
      <c r="C233" s="73" t="s">
        <v>171</v>
      </c>
      <c r="D233" s="74" t="s">
        <v>2</v>
      </c>
      <c r="E233" s="75" t="s">
        <v>36</v>
      </c>
      <c r="F233" s="76">
        <v>700</v>
      </c>
      <c r="G233" s="77"/>
      <c r="H233" s="78">
        <f>ROUND(G233,2)*F233</f>
        <v>0</v>
      </c>
      <c r="I233" s="72"/>
      <c r="K233" s="105"/>
      <c r="N233" s="106"/>
      <c r="O233" s="106"/>
      <c r="P233" s="106"/>
    </row>
    <row r="234" spans="1:16" s="104" customFormat="1" ht="30" customHeight="1">
      <c r="A234" s="95" t="s">
        <v>172</v>
      </c>
      <c r="B234" s="81" t="s">
        <v>46</v>
      </c>
      <c r="C234" s="73" t="s">
        <v>173</v>
      </c>
      <c r="D234" s="74" t="s">
        <v>2</v>
      </c>
      <c r="E234" s="75" t="s">
        <v>36</v>
      </c>
      <c r="F234" s="76">
        <v>150</v>
      </c>
      <c r="G234" s="77"/>
      <c r="H234" s="78">
        <f>ROUND(G234,2)*F234</f>
        <v>0</v>
      </c>
      <c r="I234" s="72"/>
      <c r="K234" s="105"/>
      <c r="N234" s="106"/>
      <c r="O234" s="106"/>
      <c r="P234" s="106"/>
    </row>
    <row r="235" spans="1:16" s="104" customFormat="1" ht="30" customHeight="1">
      <c r="A235" s="95" t="s">
        <v>174</v>
      </c>
      <c r="B235" s="81" t="s">
        <v>63</v>
      </c>
      <c r="C235" s="73" t="s">
        <v>175</v>
      </c>
      <c r="D235" s="74" t="s">
        <v>2</v>
      </c>
      <c r="E235" s="75" t="s">
        <v>36</v>
      </c>
      <c r="F235" s="76">
        <v>150</v>
      </c>
      <c r="G235" s="77"/>
      <c r="H235" s="78">
        <f>ROUND(G235,2)*F235</f>
        <v>0</v>
      </c>
      <c r="I235" s="72"/>
      <c r="K235" s="105"/>
      <c r="N235" s="106"/>
      <c r="O235" s="106"/>
      <c r="P235" s="106"/>
    </row>
    <row r="236" spans="1:16" s="104" customFormat="1" ht="30" customHeight="1">
      <c r="A236" s="95" t="s">
        <v>47</v>
      </c>
      <c r="B236" s="103" t="s">
        <v>211</v>
      </c>
      <c r="C236" s="73" t="s">
        <v>48</v>
      </c>
      <c r="D236" s="74" t="s">
        <v>121</v>
      </c>
      <c r="E236" s="75"/>
      <c r="F236" s="76"/>
      <c r="G236" s="79"/>
      <c r="H236" s="78"/>
      <c r="I236" s="72"/>
      <c r="K236" s="105"/>
      <c r="N236" s="106"/>
      <c r="O236" s="106"/>
      <c r="P236" s="106"/>
    </row>
    <row r="237" spans="1:16" s="104" customFormat="1" ht="30" customHeight="1">
      <c r="A237" s="95" t="s">
        <v>49</v>
      </c>
      <c r="B237" s="81" t="s">
        <v>37</v>
      </c>
      <c r="C237" s="73" t="s">
        <v>50</v>
      </c>
      <c r="D237" s="74" t="s">
        <v>2</v>
      </c>
      <c r="E237" s="75" t="s">
        <v>41</v>
      </c>
      <c r="F237" s="76">
        <v>1510</v>
      </c>
      <c r="G237" s="77"/>
      <c r="H237" s="78">
        <f>ROUND(G237,2)*F237</f>
        <v>0</v>
      </c>
      <c r="I237" s="72"/>
      <c r="K237" s="105"/>
      <c r="N237" s="106"/>
      <c r="O237" s="106"/>
      <c r="P237" s="106"/>
    </row>
    <row r="238" spans="1:16" s="104" customFormat="1" ht="30" customHeight="1">
      <c r="A238" s="95" t="s">
        <v>51</v>
      </c>
      <c r="B238" s="103" t="s">
        <v>215</v>
      </c>
      <c r="C238" s="73" t="s">
        <v>52</v>
      </c>
      <c r="D238" s="74" t="s">
        <v>121</v>
      </c>
      <c r="E238" s="75"/>
      <c r="F238" s="76"/>
      <c r="G238" s="79"/>
      <c r="H238" s="78"/>
      <c r="I238" s="72"/>
      <c r="K238" s="105"/>
      <c r="N238" s="106"/>
      <c r="O238" s="106"/>
      <c r="P238" s="106"/>
    </row>
    <row r="239" spans="1:16" s="104" customFormat="1" ht="30" customHeight="1">
      <c r="A239" s="95" t="s">
        <v>53</v>
      </c>
      <c r="B239" s="81" t="s">
        <v>37</v>
      </c>
      <c r="C239" s="73" t="s">
        <v>54</v>
      </c>
      <c r="D239" s="74" t="s">
        <v>2</v>
      </c>
      <c r="E239" s="75" t="s">
        <v>41</v>
      </c>
      <c r="F239" s="76">
        <v>1560</v>
      </c>
      <c r="G239" s="77"/>
      <c r="H239" s="78">
        <f>ROUND(G239,2)*F239</f>
        <v>0</v>
      </c>
      <c r="I239" s="72"/>
      <c r="K239" s="105"/>
      <c r="N239" s="106"/>
      <c r="O239" s="106"/>
      <c r="P239" s="106"/>
    </row>
    <row r="240" spans="1:16" s="107" customFormat="1" ht="30" customHeight="1">
      <c r="A240" s="95" t="s">
        <v>55</v>
      </c>
      <c r="B240" s="103" t="s">
        <v>325</v>
      </c>
      <c r="C240" s="73" t="s">
        <v>56</v>
      </c>
      <c r="D240" s="74" t="s">
        <v>122</v>
      </c>
      <c r="E240" s="75"/>
      <c r="F240" s="76"/>
      <c r="G240" s="79"/>
      <c r="H240" s="78"/>
      <c r="I240" s="89"/>
      <c r="K240" s="105"/>
      <c r="N240" s="106"/>
      <c r="O240" s="106"/>
      <c r="P240" s="106"/>
    </row>
    <row r="241" spans="1:16" s="104" customFormat="1" ht="30" customHeight="1">
      <c r="A241" s="95" t="s">
        <v>57</v>
      </c>
      <c r="B241" s="81" t="s">
        <v>257</v>
      </c>
      <c r="C241" s="73" t="s">
        <v>58</v>
      </c>
      <c r="D241" s="74" t="s">
        <v>59</v>
      </c>
      <c r="E241" s="75"/>
      <c r="F241" s="76"/>
      <c r="G241" s="79"/>
      <c r="H241" s="78"/>
      <c r="I241" s="72"/>
      <c r="K241" s="105"/>
      <c r="N241" s="106"/>
      <c r="O241" s="106"/>
      <c r="P241" s="106"/>
    </row>
    <row r="242" spans="1:16" s="104" customFormat="1" ht="30" customHeight="1">
      <c r="A242" s="95" t="s">
        <v>108</v>
      </c>
      <c r="B242" s="92"/>
      <c r="C242" s="73" t="s">
        <v>123</v>
      </c>
      <c r="D242" s="74"/>
      <c r="E242" s="75" t="s">
        <v>36</v>
      </c>
      <c r="F242" s="76">
        <v>10</v>
      </c>
      <c r="G242" s="77"/>
      <c r="H242" s="78">
        <f aca="true" t="shared" si="6" ref="H242:H247">ROUND(G242,2)*F242</f>
        <v>0</v>
      </c>
      <c r="I242" s="90"/>
      <c r="K242" s="105"/>
      <c r="N242" s="106"/>
      <c r="O242" s="106"/>
      <c r="P242" s="106"/>
    </row>
    <row r="243" spans="1:16" s="104" customFormat="1" ht="30" customHeight="1">
      <c r="A243" s="95" t="s">
        <v>60</v>
      </c>
      <c r="B243" s="92"/>
      <c r="C243" s="73" t="s">
        <v>124</v>
      </c>
      <c r="D243" s="74"/>
      <c r="E243" s="75" t="s">
        <v>36</v>
      </c>
      <c r="F243" s="76">
        <v>185</v>
      </c>
      <c r="G243" s="77"/>
      <c r="H243" s="78">
        <f t="shared" si="6"/>
        <v>0</v>
      </c>
      <c r="I243" s="72"/>
      <c r="K243" s="105"/>
      <c r="N243" s="106"/>
      <c r="O243" s="106"/>
      <c r="P243" s="106"/>
    </row>
    <row r="244" spans="1:16" s="104" customFormat="1" ht="30" customHeight="1">
      <c r="A244" s="95" t="s">
        <v>61</v>
      </c>
      <c r="B244" s="92"/>
      <c r="C244" s="73" t="s">
        <v>109</v>
      </c>
      <c r="D244" s="74" t="s">
        <v>2</v>
      </c>
      <c r="E244" s="75" t="s">
        <v>36</v>
      </c>
      <c r="F244" s="76">
        <v>400</v>
      </c>
      <c r="G244" s="77"/>
      <c r="H244" s="78">
        <f t="shared" si="6"/>
        <v>0</v>
      </c>
      <c r="I244" s="91"/>
      <c r="K244" s="105"/>
      <c r="N244" s="106"/>
      <c r="O244" s="106"/>
      <c r="P244" s="106"/>
    </row>
    <row r="245" spans="1:16" s="107" customFormat="1" ht="30" customHeight="1">
      <c r="A245" s="95" t="s">
        <v>176</v>
      </c>
      <c r="B245" s="103" t="s">
        <v>219</v>
      </c>
      <c r="C245" s="73" t="s">
        <v>177</v>
      </c>
      <c r="D245" s="74" t="s">
        <v>122</v>
      </c>
      <c r="E245" s="75" t="s">
        <v>36</v>
      </c>
      <c r="F245" s="93">
        <v>20</v>
      </c>
      <c r="G245" s="77"/>
      <c r="H245" s="78">
        <f t="shared" si="6"/>
        <v>0</v>
      </c>
      <c r="I245" s="72"/>
      <c r="K245" s="105"/>
      <c r="N245" s="106"/>
      <c r="O245" s="106"/>
      <c r="P245" s="106"/>
    </row>
    <row r="246" spans="1:16" s="104" customFormat="1" ht="30" customHeight="1">
      <c r="A246" s="95" t="s">
        <v>178</v>
      </c>
      <c r="B246" s="103" t="s">
        <v>327</v>
      </c>
      <c r="C246" s="73" t="s">
        <v>180</v>
      </c>
      <c r="D246" s="74" t="s">
        <v>122</v>
      </c>
      <c r="E246" s="75" t="s">
        <v>36</v>
      </c>
      <c r="F246" s="76">
        <v>10</v>
      </c>
      <c r="G246" s="77"/>
      <c r="H246" s="78">
        <f t="shared" si="6"/>
        <v>0</v>
      </c>
      <c r="I246" s="72"/>
      <c r="K246" s="105"/>
      <c r="N246" s="106"/>
      <c r="O246" s="106"/>
      <c r="P246" s="106"/>
    </row>
    <row r="247" spans="1:16" s="104" customFormat="1" ht="30" customHeight="1">
      <c r="A247" s="95" t="s">
        <v>181</v>
      </c>
      <c r="B247" s="103" t="s">
        <v>328</v>
      </c>
      <c r="C247" s="73" t="s">
        <v>183</v>
      </c>
      <c r="D247" s="74" t="s">
        <v>122</v>
      </c>
      <c r="E247" s="75" t="s">
        <v>36</v>
      </c>
      <c r="F247" s="76">
        <v>10</v>
      </c>
      <c r="G247" s="77"/>
      <c r="H247" s="78">
        <f t="shared" si="6"/>
        <v>0</v>
      </c>
      <c r="I247" s="72"/>
      <c r="K247" s="105"/>
      <c r="N247" s="106"/>
      <c r="O247" s="106"/>
      <c r="P247" s="106"/>
    </row>
    <row r="248" spans="1:16" s="104" customFormat="1" ht="30" customHeight="1">
      <c r="A248" s="95" t="s">
        <v>64</v>
      </c>
      <c r="B248" s="103" t="s">
        <v>329</v>
      </c>
      <c r="C248" s="73" t="s">
        <v>65</v>
      </c>
      <c r="D248" s="74" t="s">
        <v>125</v>
      </c>
      <c r="E248" s="75"/>
      <c r="F248" s="76"/>
      <c r="G248" s="79"/>
      <c r="H248" s="78"/>
      <c r="I248" s="72"/>
      <c r="K248" s="105"/>
      <c r="N248" s="106"/>
      <c r="O248" s="106"/>
      <c r="P248" s="106"/>
    </row>
    <row r="249" spans="1:16" s="104" customFormat="1" ht="33" customHeight="1">
      <c r="A249" s="95" t="s">
        <v>66</v>
      </c>
      <c r="B249" s="81" t="s">
        <v>37</v>
      </c>
      <c r="C249" s="73" t="s">
        <v>261</v>
      </c>
      <c r="D249" s="74" t="s">
        <v>126</v>
      </c>
      <c r="E249" s="75"/>
      <c r="F249" s="76"/>
      <c r="G249" s="78"/>
      <c r="H249" s="78"/>
      <c r="I249" s="89"/>
      <c r="K249" s="105"/>
      <c r="N249" s="106"/>
      <c r="O249" s="106"/>
      <c r="P249" s="106"/>
    </row>
    <row r="250" spans="1:16" s="104" customFormat="1" ht="30" customHeight="1">
      <c r="A250" s="95" t="s">
        <v>185</v>
      </c>
      <c r="B250" s="92"/>
      <c r="C250" s="73" t="s">
        <v>294</v>
      </c>
      <c r="D250" s="74" t="s">
        <v>2</v>
      </c>
      <c r="E250" s="75" t="s">
        <v>62</v>
      </c>
      <c r="F250" s="76">
        <v>515</v>
      </c>
      <c r="G250" s="77"/>
      <c r="H250" s="78">
        <f aca="true" t="shared" si="7" ref="H250:H255">ROUND(G250,2)*F250</f>
        <v>0</v>
      </c>
      <c r="I250" s="91"/>
      <c r="K250" s="105"/>
      <c r="N250" s="106"/>
      <c r="O250" s="106"/>
      <c r="P250" s="106"/>
    </row>
    <row r="251" spans="1:16" s="104" customFormat="1" ht="30" customHeight="1">
      <c r="A251" s="95" t="s">
        <v>186</v>
      </c>
      <c r="B251" s="81" t="s">
        <v>46</v>
      </c>
      <c r="C251" s="73" t="s">
        <v>259</v>
      </c>
      <c r="D251" s="74" t="s">
        <v>187</v>
      </c>
      <c r="E251" s="75" t="s">
        <v>62</v>
      </c>
      <c r="F251" s="76">
        <v>210</v>
      </c>
      <c r="G251" s="77"/>
      <c r="H251" s="78">
        <f t="shared" si="7"/>
        <v>0</v>
      </c>
      <c r="I251" s="72"/>
      <c r="K251" s="105"/>
      <c r="N251" s="106"/>
      <c r="O251" s="106"/>
      <c r="P251" s="106"/>
    </row>
    <row r="252" spans="1:16" s="104" customFormat="1" ht="30" customHeight="1">
      <c r="A252" s="95" t="s">
        <v>68</v>
      </c>
      <c r="B252" s="81" t="s">
        <v>63</v>
      </c>
      <c r="C252" s="73" t="s">
        <v>400</v>
      </c>
      <c r="D252" s="74" t="s">
        <v>128</v>
      </c>
      <c r="E252" s="75" t="s">
        <v>62</v>
      </c>
      <c r="F252" s="76">
        <v>115</v>
      </c>
      <c r="G252" s="77"/>
      <c r="H252" s="78">
        <f t="shared" si="7"/>
        <v>0</v>
      </c>
      <c r="I252" s="72"/>
      <c r="K252" s="105"/>
      <c r="N252" s="106"/>
      <c r="O252" s="106"/>
      <c r="P252" s="106"/>
    </row>
    <row r="253" spans="1:16" s="104" customFormat="1" ht="33" customHeight="1">
      <c r="A253" s="95" t="s">
        <v>188</v>
      </c>
      <c r="B253" s="103" t="s">
        <v>221</v>
      </c>
      <c r="C253" s="73" t="s">
        <v>69</v>
      </c>
      <c r="D253" s="74" t="s">
        <v>190</v>
      </c>
      <c r="E253" s="75" t="s">
        <v>62</v>
      </c>
      <c r="F253" s="76">
        <v>30</v>
      </c>
      <c r="G253" s="77"/>
      <c r="H253" s="78">
        <f t="shared" si="7"/>
        <v>0</v>
      </c>
      <c r="I253" s="72"/>
      <c r="K253" s="105"/>
      <c r="N253" s="106"/>
      <c r="O253" s="106"/>
      <c r="P253" s="106"/>
    </row>
    <row r="254" spans="1:16" s="145" customFormat="1" ht="33" customHeight="1">
      <c r="A254" s="149" t="s">
        <v>70</v>
      </c>
      <c r="B254" s="150" t="s">
        <v>330</v>
      </c>
      <c r="C254" s="83" t="s">
        <v>71</v>
      </c>
      <c r="D254" s="84" t="s">
        <v>72</v>
      </c>
      <c r="E254" s="85" t="s">
        <v>36</v>
      </c>
      <c r="F254" s="86">
        <v>4</v>
      </c>
      <c r="G254" s="87"/>
      <c r="H254" s="88">
        <f t="shared" si="7"/>
        <v>0</v>
      </c>
      <c r="I254" s="99"/>
      <c r="K254" s="146"/>
      <c r="N254" s="147"/>
      <c r="O254" s="147"/>
      <c r="P254" s="147"/>
    </row>
    <row r="255" spans="1:16" s="145" customFormat="1" ht="30" customHeight="1">
      <c r="A255" s="132" t="s">
        <v>73</v>
      </c>
      <c r="B255" s="133" t="s">
        <v>223</v>
      </c>
      <c r="C255" s="134" t="s">
        <v>74</v>
      </c>
      <c r="D255" s="135" t="s">
        <v>129</v>
      </c>
      <c r="E255" s="136"/>
      <c r="F255" s="137"/>
      <c r="G255" s="138"/>
      <c r="H255" s="139">
        <f t="shared" si="7"/>
        <v>0</v>
      </c>
      <c r="I255" s="99"/>
      <c r="K255" s="146"/>
      <c r="N255" s="147"/>
      <c r="O255" s="147"/>
      <c r="P255" s="147"/>
    </row>
    <row r="256" spans="1:16" s="104" customFormat="1" ht="30" customHeight="1">
      <c r="A256" s="95" t="s">
        <v>75</v>
      </c>
      <c r="B256" s="81" t="s">
        <v>37</v>
      </c>
      <c r="C256" s="73" t="s">
        <v>76</v>
      </c>
      <c r="D256" s="74"/>
      <c r="E256" s="75"/>
      <c r="F256" s="76"/>
      <c r="G256" s="79"/>
      <c r="H256" s="78"/>
      <c r="I256" s="72"/>
      <c r="K256" s="105"/>
      <c r="N256" s="106"/>
      <c r="O256" s="106"/>
      <c r="P256" s="106"/>
    </row>
    <row r="257" spans="1:16" s="104" customFormat="1" ht="30" customHeight="1">
      <c r="A257" s="95" t="s">
        <v>77</v>
      </c>
      <c r="B257" s="92"/>
      <c r="C257" s="73" t="s">
        <v>78</v>
      </c>
      <c r="D257" s="74"/>
      <c r="E257" s="75" t="s">
        <v>38</v>
      </c>
      <c r="F257" s="76">
        <v>960</v>
      </c>
      <c r="G257" s="77"/>
      <c r="H257" s="78">
        <f>ROUND(G257,2)*F257</f>
        <v>0</v>
      </c>
      <c r="I257" s="72"/>
      <c r="K257" s="105"/>
      <c r="N257" s="106"/>
      <c r="O257" s="106"/>
      <c r="P257" s="106"/>
    </row>
    <row r="258" spans="1:16" s="104" customFormat="1" ht="30" customHeight="1">
      <c r="A258" s="95" t="s">
        <v>111</v>
      </c>
      <c r="B258" s="81" t="s">
        <v>46</v>
      </c>
      <c r="C258" s="73" t="s">
        <v>112</v>
      </c>
      <c r="D258" s="74"/>
      <c r="E258" s="75"/>
      <c r="F258" s="76"/>
      <c r="G258" s="79"/>
      <c r="H258" s="78"/>
      <c r="I258" s="72"/>
      <c r="K258" s="105"/>
      <c r="N258" s="106"/>
      <c r="O258" s="106"/>
      <c r="P258" s="106"/>
    </row>
    <row r="259" spans="1:16" s="104" customFormat="1" ht="30" customHeight="1">
      <c r="A259" s="95" t="s">
        <v>113</v>
      </c>
      <c r="B259" s="92"/>
      <c r="C259" s="73" t="s">
        <v>78</v>
      </c>
      <c r="D259" s="74"/>
      <c r="E259" s="75" t="s">
        <v>38</v>
      </c>
      <c r="F259" s="76">
        <v>145</v>
      </c>
      <c r="G259" s="77"/>
      <c r="H259" s="78">
        <f>ROUND(G259,2)*F259</f>
        <v>0</v>
      </c>
      <c r="I259" s="72"/>
      <c r="K259" s="105"/>
      <c r="N259" s="106"/>
      <c r="O259" s="106"/>
      <c r="P259" s="106"/>
    </row>
    <row r="260" spans="1:16" s="108" customFormat="1" ht="30" customHeight="1">
      <c r="A260" s="95" t="s">
        <v>193</v>
      </c>
      <c r="B260" s="103" t="s">
        <v>331</v>
      </c>
      <c r="C260" s="73" t="s">
        <v>194</v>
      </c>
      <c r="D260" s="74" t="s">
        <v>195</v>
      </c>
      <c r="E260" s="75"/>
      <c r="F260" s="76"/>
      <c r="G260" s="79"/>
      <c r="H260" s="78"/>
      <c r="I260" s="72"/>
      <c r="K260" s="105"/>
      <c r="N260" s="106"/>
      <c r="O260" s="106"/>
      <c r="P260" s="106"/>
    </row>
    <row r="261" spans="1:16" s="109" customFormat="1" ht="30" customHeight="1">
      <c r="A261" s="95" t="s">
        <v>198</v>
      </c>
      <c r="B261" s="81" t="s">
        <v>37</v>
      </c>
      <c r="C261" s="73" t="s">
        <v>199</v>
      </c>
      <c r="D261" s="74" t="s">
        <v>2</v>
      </c>
      <c r="E261" s="75" t="s">
        <v>36</v>
      </c>
      <c r="F261" s="76">
        <v>20</v>
      </c>
      <c r="G261" s="77"/>
      <c r="H261" s="78">
        <f>ROUND(G261,2)*F261</f>
        <v>0</v>
      </c>
      <c r="I261" s="72"/>
      <c r="K261" s="105"/>
      <c r="N261" s="106"/>
      <c r="O261" s="106"/>
      <c r="P261" s="106"/>
    </row>
    <row r="262" spans="1:8" ht="33" customHeight="1">
      <c r="A262" s="18"/>
      <c r="B262" s="5"/>
      <c r="C262" s="33" t="s">
        <v>20</v>
      </c>
      <c r="D262" s="9"/>
      <c r="E262" s="7"/>
      <c r="F262" s="7"/>
      <c r="G262" s="18"/>
      <c r="H262" s="21"/>
    </row>
    <row r="263" spans="1:16" s="104" customFormat="1" ht="30" customHeight="1">
      <c r="A263" s="100" t="s">
        <v>200</v>
      </c>
      <c r="B263" s="103" t="s">
        <v>332</v>
      </c>
      <c r="C263" s="73" t="s">
        <v>202</v>
      </c>
      <c r="D263" s="74" t="s">
        <v>72</v>
      </c>
      <c r="E263" s="75" t="s">
        <v>36</v>
      </c>
      <c r="F263" s="93">
        <v>1</v>
      </c>
      <c r="G263" s="77"/>
      <c r="H263" s="96">
        <f>ROUND(G263,2)*F263</f>
        <v>0</v>
      </c>
      <c r="I263" s="72"/>
      <c r="K263" s="105"/>
      <c r="N263" s="106"/>
      <c r="O263" s="106"/>
      <c r="P263" s="106"/>
    </row>
    <row r="264" spans="1:8" ht="33" customHeight="1">
      <c r="A264" s="18"/>
      <c r="B264" s="5"/>
      <c r="C264" s="33" t="s">
        <v>21</v>
      </c>
      <c r="D264" s="9"/>
      <c r="E264" s="8"/>
      <c r="F264" s="7">
        <v>0</v>
      </c>
      <c r="G264" s="18"/>
      <c r="H264" s="21"/>
    </row>
    <row r="265" spans="1:16" s="107" customFormat="1" ht="30" customHeight="1">
      <c r="A265" s="100" t="s">
        <v>79</v>
      </c>
      <c r="B265" s="103" t="s">
        <v>333</v>
      </c>
      <c r="C265" s="73" t="s">
        <v>80</v>
      </c>
      <c r="D265" s="74" t="s">
        <v>135</v>
      </c>
      <c r="E265" s="75" t="s">
        <v>62</v>
      </c>
      <c r="F265" s="93">
        <v>470</v>
      </c>
      <c r="G265" s="77"/>
      <c r="H265" s="96">
        <f>ROUND(G265,2)*F265</f>
        <v>0</v>
      </c>
      <c r="I265" s="72"/>
      <c r="K265" s="105"/>
      <c r="N265" s="106"/>
      <c r="O265" s="106"/>
      <c r="P265" s="106"/>
    </row>
    <row r="266" spans="1:8" ht="36" customHeight="1">
      <c r="A266" s="18"/>
      <c r="B266" s="5"/>
      <c r="C266" s="33" t="s">
        <v>22</v>
      </c>
      <c r="D266" s="9"/>
      <c r="E266" s="8"/>
      <c r="F266" s="7"/>
      <c r="G266" s="18"/>
      <c r="H266" s="21"/>
    </row>
    <row r="267" spans="1:16" s="107" customFormat="1" ht="30" customHeight="1">
      <c r="A267" s="100" t="s">
        <v>205</v>
      </c>
      <c r="B267" s="103" t="s">
        <v>334</v>
      </c>
      <c r="C267" s="73" t="s">
        <v>207</v>
      </c>
      <c r="D267" s="74" t="s">
        <v>140</v>
      </c>
      <c r="E267" s="75"/>
      <c r="F267" s="93"/>
      <c r="G267" s="79"/>
      <c r="H267" s="96"/>
      <c r="I267" s="72"/>
      <c r="J267" s="110"/>
      <c r="K267" s="105"/>
      <c r="N267" s="106"/>
      <c r="O267" s="106"/>
      <c r="P267" s="106"/>
    </row>
    <row r="268" spans="1:16" s="107" customFormat="1" ht="30" customHeight="1">
      <c r="A268" s="100" t="s">
        <v>208</v>
      </c>
      <c r="B268" s="81" t="s">
        <v>37</v>
      </c>
      <c r="C268" s="73" t="s">
        <v>209</v>
      </c>
      <c r="D268" s="74"/>
      <c r="E268" s="75" t="s">
        <v>41</v>
      </c>
      <c r="F268" s="93">
        <v>9</v>
      </c>
      <c r="G268" s="77"/>
      <c r="H268" s="96">
        <f>ROUND(G268,2)*F268</f>
        <v>0</v>
      </c>
      <c r="I268" s="72"/>
      <c r="K268" s="105"/>
      <c r="N268" s="106"/>
      <c r="O268" s="106"/>
      <c r="P268" s="106"/>
    </row>
    <row r="269" spans="1:22" s="120" customFormat="1" ht="30" customHeight="1">
      <c r="A269" s="111" t="s">
        <v>210</v>
      </c>
      <c r="B269" s="112" t="s">
        <v>226</v>
      </c>
      <c r="C269" s="113" t="s">
        <v>212</v>
      </c>
      <c r="D269" s="114" t="s">
        <v>140</v>
      </c>
      <c r="E269" s="115"/>
      <c r="F269" s="93"/>
      <c r="G269" s="79"/>
      <c r="H269" s="96"/>
      <c r="I269" s="116"/>
      <c r="J269" s="117"/>
      <c r="K269" s="118"/>
      <c r="L269" s="118"/>
      <c r="M269" s="119"/>
      <c r="N269" s="118"/>
      <c r="O269" s="118"/>
      <c r="P269" s="119"/>
      <c r="Q269" s="118"/>
      <c r="R269" s="118"/>
      <c r="S269" s="119"/>
      <c r="T269" s="163"/>
      <c r="U269" s="119"/>
      <c r="V269" s="164"/>
    </row>
    <row r="270" spans="1:22" s="125" customFormat="1" ht="30" customHeight="1">
      <c r="A270" s="100" t="s">
        <v>213</v>
      </c>
      <c r="B270" s="121" t="s">
        <v>37</v>
      </c>
      <c r="C270" s="113" t="s">
        <v>204</v>
      </c>
      <c r="D270" s="114"/>
      <c r="E270" s="115" t="s">
        <v>41</v>
      </c>
      <c r="F270" s="93">
        <v>3</v>
      </c>
      <c r="G270" s="77"/>
      <c r="H270" s="96">
        <f>ROUND(G270,2)*F270</f>
        <v>0</v>
      </c>
      <c r="I270" s="122"/>
      <c r="J270" s="117"/>
      <c r="K270" s="123"/>
      <c r="L270" s="123"/>
      <c r="M270" s="124"/>
      <c r="N270" s="123"/>
      <c r="O270" s="123"/>
      <c r="P270" s="124"/>
      <c r="Q270" s="123"/>
      <c r="R270" s="123"/>
      <c r="S270" s="124"/>
      <c r="T270" s="127"/>
      <c r="U270" s="124"/>
      <c r="V270" s="165"/>
    </row>
    <row r="271" spans="1:16" s="109" customFormat="1" ht="30" customHeight="1">
      <c r="A271" s="100" t="s">
        <v>218</v>
      </c>
      <c r="B271" s="103" t="s">
        <v>227</v>
      </c>
      <c r="C271" s="73" t="s">
        <v>220</v>
      </c>
      <c r="D271" s="74" t="s">
        <v>140</v>
      </c>
      <c r="E271" s="75" t="s">
        <v>62</v>
      </c>
      <c r="F271" s="93">
        <v>45</v>
      </c>
      <c r="G271" s="77"/>
      <c r="H271" s="96">
        <f>ROUND(G271,2)*F271</f>
        <v>0</v>
      </c>
      <c r="I271" s="72"/>
      <c r="J271" s="110"/>
      <c r="K271" s="105"/>
      <c r="N271" s="106"/>
      <c r="O271" s="106"/>
      <c r="P271" s="106"/>
    </row>
    <row r="272" spans="1:16" s="129" customFormat="1" ht="30" customHeight="1">
      <c r="A272" s="100" t="s">
        <v>137</v>
      </c>
      <c r="B272" s="103" t="s">
        <v>228</v>
      </c>
      <c r="C272" s="101" t="s">
        <v>139</v>
      </c>
      <c r="D272" s="74" t="s">
        <v>140</v>
      </c>
      <c r="E272" s="75"/>
      <c r="F272" s="93"/>
      <c r="G272" s="79"/>
      <c r="H272" s="96"/>
      <c r="I272" s="72"/>
      <c r="J272" s="128"/>
      <c r="K272" s="105"/>
      <c r="N272" s="106"/>
      <c r="O272" s="106"/>
      <c r="P272" s="106"/>
    </row>
    <row r="273" spans="1:16" s="104" customFormat="1" ht="33" customHeight="1">
      <c r="A273" s="100" t="s">
        <v>141</v>
      </c>
      <c r="B273" s="81" t="s">
        <v>37</v>
      </c>
      <c r="C273" s="73" t="s">
        <v>142</v>
      </c>
      <c r="D273" s="74"/>
      <c r="E273" s="75" t="s">
        <v>41</v>
      </c>
      <c r="F273" s="93">
        <v>4</v>
      </c>
      <c r="G273" s="77"/>
      <c r="H273" s="96">
        <f>ROUND(G273,2)*F273</f>
        <v>0</v>
      </c>
      <c r="I273" s="80"/>
      <c r="J273" s="117"/>
      <c r="K273" s="105"/>
      <c r="N273" s="106"/>
      <c r="O273" s="106"/>
      <c r="P273" s="106"/>
    </row>
    <row r="274" spans="1:16" s="104" customFormat="1" ht="33" customHeight="1">
      <c r="A274" s="100" t="s">
        <v>143</v>
      </c>
      <c r="B274" s="81" t="s">
        <v>46</v>
      </c>
      <c r="C274" s="73" t="s">
        <v>144</v>
      </c>
      <c r="D274" s="74"/>
      <c r="E274" s="75" t="s">
        <v>41</v>
      </c>
      <c r="F274" s="93">
        <v>3</v>
      </c>
      <c r="G274" s="77"/>
      <c r="H274" s="96">
        <f>ROUND(G274,2)*F274</f>
        <v>0</v>
      </c>
      <c r="I274" s="80"/>
      <c r="J274" s="117"/>
      <c r="K274" s="105"/>
      <c r="N274" s="106"/>
      <c r="O274" s="106"/>
      <c r="P274" s="106"/>
    </row>
    <row r="275" spans="1:16" s="104" customFormat="1" ht="33" customHeight="1">
      <c r="A275" s="100" t="s">
        <v>145</v>
      </c>
      <c r="B275" s="81" t="s">
        <v>63</v>
      </c>
      <c r="C275" s="73" t="s">
        <v>146</v>
      </c>
      <c r="D275" s="74"/>
      <c r="E275" s="75" t="s">
        <v>41</v>
      </c>
      <c r="F275" s="93">
        <v>2</v>
      </c>
      <c r="G275" s="77"/>
      <c r="H275" s="96">
        <f>ROUND(G275,2)*F275</f>
        <v>0</v>
      </c>
      <c r="I275" s="80"/>
      <c r="J275" s="117"/>
      <c r="K275" s="105"/>
      <c r="N275" s="106"/>
      <c r="O275" s="106"/>
      <c r="P275" s="106"/>
    </row>
    <row r="276" spans="1:16" s="129" customFormat="1" ht="30" customHeight="1">
      <c r="A276" s="100" t="s">
        <v>222</v>
      </c>
      <c r="B276" s="103" t="s">
        <v>229</v>
      </c>
      <c r="C276" s="101" t="s">
        <v>224</v>
      </c>
      <c r="D276" s="74" t="s">
        <v>140</v>
      </c>
      <c r="E276" s="75"/>
      <c r="F276" s="93"/>
      <c r="G276" s="79"/>
      <c r="H276" s="96"/>
      <c r="I276" s="72"/>
      <c r="J276" s="117"/>
      <c r="K276" s="105"/>
      <c r="N276" s="106"/>
      <c r="O276" s="106"/>
      <c r="P276" s="106"/>
    </row>
    <row r="277" spans="1:16" s="129" customFormat="1" ht="30" customHeight="1">
      <c r="A277" s="100" t="s">
        <v>225</v>
      </c>
      <c r="B277" s="81" t="s">
        <v>37</v>
      </c>
      <c r="C277" s="101" t="s">
        <v>258</v>
      </c>
      <c r="D277" s="74"/>
      <c r="E277" s="75" t="s">
        <v>41</v>
      </c>
      <c r="F277" s="93">
        <v>9</v>
      </c>
      <c r="G277" s="77"/>
      <c r="H277" s="96">
        <f>ROUND(G277,2)*F277</f>
        <v>0</v>
      </c>
      <c r="I277" s="72"/>
      <c r="J277" s="117"/>
      <c r="K277" s="105"/>
      <c r="N277" s="106"/>
      <c r="O277" s="106"/>
      <c r="P277" s="106"/>
    </row>
    <row r="278" spans="1:16" s="104" customFormat="1" ht="30" customHeight="1">
      <c r="A278" s="100" t="s">
        <v>230</v>
      </c>
      <c r="B278" s="103" t="s">
        <v>335</v>
      </c>
      <c r="C278" s="73" t="s">
        <v>232</v>
      </c>
      <c r="D278" s="74" t="s">
        <v>140</v>
      </c>
      <c r="E278" s="75" t="s">
        <v>41</v>
      </c>
      <c r="F278" s="93">
        <v>9</v>
      </c>
      <c r="G278" s="77"/>
      <c r="H278" s="96">
        <f>ROUND(G278,2)*F278</f>
        <v>0</v>
      </c>
      <c r="I278" s="72"/>
      <c r="J278" s="110"/>
      <c r="K278" s="105"/>
      <c r="N278" s="106"/>
      <c r="O278" s="106"/>
      <c r="P278" s="106"/>
    </row>
    <row r="279" spans="1:8" ht="33" customHeight="1">
      <c r="A279" s="18"/>
      <c r="B279" s="11"/>
      <c r="C279" s="33" t="s">
        <v>23</v>
      </c>
      <c r="D279" s="9"/>
      <c r="E279" s="8"/>
      <c r="F279" s="7"/>
      <c r="G279" s="18"/>
      <c r="H279" s="21"/>
    </row>
    <row r="280" spans="1:16" s="145" customFormat="1" ht="33" customHeight="1">
      <c r="A280" s="151" t="s">
        <v>84</v>
      </c>
      <c r="B280" s="150" t="s">
        <v>336</v>
      </c>
      <c r="C280" s="83" t="s">
        <v>150</v>
      </c>
      <c r="D280" s="84" t="s">
        <v>233</v>
      </c>
      <c r="E280" s="85" t="s">
        <v>41</v>
      </c>
      <c r="F280" s="97">
        <v>21</v>
      </c>
      <c r="G280" s="87"/>
      <c r="H280" s="98">
        <f>ROUND(G280,2)*F280</f>
        <v>0</v>
      </c>
      <c r="I280" s="99"/>
      <c r="K280" s="146"/>
      <c r="N280" s="147"/>
      <c r="O280" s="147"/>
      <c r="P280" s="147"/>
    </row>
    <row r="281" spans="1:16" s="145" customFormat="1" ht="30" customHeight="1">
      <c r="A281" s="140" t="s">
        <v>114</v>
      </c>
      <c r="B281" s="133" t="s">
        <v>231</v>
      </c>
      <c r="C281" s="134" t="s">
        <v>152</v>
      </c>
      <c r="D281" s="135" t="s">
        <v>140</v>
      </c>
      <c r="E281" s="141"/>
      <c r="F281" s="142"/>
      <c r="G281" s="139"/>
      <c r="H281" s="144"/>
      <c r="I281" s="99"/>
      <c r="J281" s="168"/>
      <c r="K281" s="146"/>
      <c r="N281" s="147"/>
      <c r="O281" s="147"/>
      <c r="P281" s="147"/>
    </row>
    <row r="282" spans="1:16" s="104" customFormat="1" ht="30" customHeight="1">
      <c r="A282" s="100" t="s">
        <v>153</v>
      </c>
      <c r="B282" s="81" t="s">
        <v>37</v>
      </c>
      <c r="C282" s="73" t="s">
        <v>401</v>
      </c>
      <c r="D282" s="74"/>
      <c r="E282" s="75" t="s">
        <v>115</v>
      </c>
      <c r="F282" s="130">
        <v>1</v>
      </c>
      <c r="G282" s="77"/>
      <c r="H282" s="96">
        <f>ROUND(G282,2)*F282</f>
        <v>0</v>
      </c>
      <c r="I282" s="72"/>
      <c r="J282" s="117"/>
      <c r="K282" s="105"/>
      <c r="N282" s="106"/>
      <c r="O282" s="106"/>
      <c r="P282" s="106"/>
    </row>
    <row r="283" spans="1:16" s="107" customFormat="1" ht="30" customHeight="1">
      <c r="A283" s="100" t="s">
        <v>85</v>
      </c>
      <c r="B283" s="103" t="s">
        <v>337</v>
      </c>
      <c r="C283" s="73" t="s">
        <v>155</v>
      </c>
      <c r="D283" s="74" t="s">
        <v>233</v>
      </c>
      <c r="E283" s="75"/>
      <c r="F283" s="93"/>
      <c r="G283" s="79"/>
      <c r="H283" s="96"/>
      <c r="I283" s="72"/>
      <c r="K283" s="105"/>
      <c r="N283" s="106"/>
      <c r="O283" s="106"/>
      <c r="P283" s="106"/>
    </row>
    <row r="284" spans="1:16" s="104" customFormat="1" ht="30" customHeight="1">
      <c r="A284" s="100" t="s">
        <v>86</v>
      </c>
      <c r="B284" s="81" t="s">
        <v>37</v>
      </c>
      <c r="C284" s="73" t="s">
        <v>87</v>
      </c>
      <c r="D284" s="74"/>
      <c r="E284" s="75" t="s">
        <v>41</v>
      </c>
      <c r="F284" s="93">
        <v>3</v>
      </c>
      <c r="G284" s="77"/>
      <c r="H284" s="96">
        <f aca="true" t="shared" si="8" ref="H284:H289">ROUND(G284,2)*F284</f>
        <v>0</v>
      </c>
      <c r="I284" s="72"/>
      <c r="K284" s="105"/>
      <c r="N284" s="106"/>
      <c r="O284" s="106"/>
      <c r="P284" s="106"/>
    </row>
    <row r="285" spans="1:16" s="104" customFormat="1" ht="30" customHeight="1">
      <c r="A285" s="100" t="s">
        <v>88</v>
      </c>
      <c r="B285" s="81" t="s">
        <v>46</v>
      </c>
      <c r="C285" s="73" t="s">
        <v>90</v>
      </c>
      <c r="D285" s="74"/>
      <c r="E285" s="75" t="s">
        <v>41</v>
      </c>
      <c r="F285" s="93">
        <v>8</v>
      </c>
      <c r="G285" s="77"/>
      <c r="H285" s="96">
        <f t="shared" si="8"/>
        <v>0</v>
      </c>
      <c r="I285" s="72"/>
      <c r="K285" s="105"/>
      <c r="N285" s="106"/>
      <c r="O285" s="106"/>
      <c r="P285" s="106"/>
    </row>
    <row r="286" spans="1:16" s="107" customFormat="1" ht="30" customHeight="1">
      <c r="A286" s="100" t="s">
        <v>116</v>
      </c>
      <c r="B286" s="103" t="s">
        <v>338</v>
      </c>
      <c r="C286" s="73" t="s">
        <v>157</v>
      </c>
      <c r="D286" s="74" t="s">
        <v>233</v>
      </c>
      <c r="E286" s="75" t="s">
        <v>41</v>
      </c>
      <c r="F286" s="93">
        <v>4</v>
      </c>
      <c r="G286" s="77"/>
      <c r="H286" s="96">
        <f t="shared" si="8"/>
        <v>0</v>
      </c>
      <c r="I286" s="72"/>
      <c r="K286" s="105"/>
      <c r="N286" s="106"/>
      <c r="O286" s="106"/>
      <c r="P286" s="106"/>
    </row>
    <row r="287" spans="1:16" s="107" customFormat="1" ht="30" customHeight="1">
      <c r="A287" s="100" t="s">
        <v>117</v>
      </c>
      <c r="B287" s="103" t="s">
        <v>339</v>
      </c>
      <c r="C287" s="73" t="s">
        <v>159</v>
      </c>
      <c r="D287" s="74" t="s">
        <v>233</v>
      </c>
      <c r="E287" s="75" t="s">
        <v>41</v>
      </c>
      <c r="F287" s="93">
        <v>2</v>
      </c>
      <c r="G287" s="77"/>
      <c r="H287" s="96">
        <f t="shared" si="8"/>
        <v>0</v>
      </c>
      <c r="I287" s="72"/>
      <c r="K287" s="105"/>
      <c r="N287" s="106"/>
      <c r="O287" s="106"/>
      <c r="P287" s="106"/>
    </row>
    <row r="288" spans="1:16" s="104" customFormat="1" ht="30" customHeight="1">
      <c r="A288" s="100" t="s">
        <v>118</v>
      </c>
      <c r="B288" s="103" t="s">
        <v>340</v>
      </c>
      <c r="C288" s="73" t="s">
        <v>161</v>
      </c>
      <c r="D288" s="74" t="s">
        <v>233</v>
      </c>
      <c r="E288" s="75" t="s">
        <v>41</v>
      </c>
      <c r="F288" s="93">
        <v>1</v>
      </c>
      <c r="G288" s="77"/>
      <c r="H288" s="96">
        <f t="shared" si="8"/>
        <v>0</v>
      </c>
      <c r="I288" s="72"/>
      <c r="K288" s="105"/>
      <c r="N288" s="106"/>
      <c r="O288" s="106"/>
      <c r="P288" s="106"/>
    </row>
    <row r="289" spans="1:16" s="104" customFormat="1" ht="30" customHeight="1">
      <c r="A289" s="100" t="s">
        <v>119</v>
      </c>
      <c r="B289" s="103" t="s">
        <v>341</v>
      </c>
      <c r="C289" s="73" t="s">
        <v>163</v>
      </c>
      <c r="D289" s="74" t="s">
        <v>233</v>
      </c>
      <c r="E289" s="75" t="s">
        <v>41</v>
      </c>
      <c r="F289" s="93">
        <v>1</v>
      </c>
      <c r="G289" s="77"/>
      <c r="H289" s="96">
        <f t="shared" si="8"/>
        <v>0</v>
      </c>
      <c r="I289" s="72"/>
      <c r="K289" s="105"/>
      <c r="N289" s="106"/>
      <c r="O289" s="106"/>
      <c r="P289" s="106"/>
    </row>
    <row r="290" spans="1:8" ht="33" customHeight="1">
      <c r="A290" s="18"/>
      <c r="B290" s="15"/>
      <c r="C290" s="33" t="s">
        <v>24</v>
      </c>
      <c r="D290" s="9"/>
      <c r="E290" s="6"/>
      <c r="F290" s="9"/>
      <c r="G290" s="18"/>
      <c r="H290" s="21"/>
    </row>
    <row r="291" spans="1:16" s="107" customFormat="1" ht="30" customHeight="1">
      <c r="A291" s="95" t="s">
        <v>91</v>
      </c>
      <c r="B291" s="103" t="s">
        <v>384</v>
      </c>
      <c r="C291" s="73" t="s">
        <v>92</v>
      </c>
      <c r="D291" s="74" t="s">
        <v>240</v>
      </c>
      <c r="E291" s="75"/>
      <c r="F291" s="76"/>
      <c r="G291" s="79"/>
      <c r="H291" s="78"/>
      <c r="I291" s="72"/>
      <c r="K291" s="105"/>
      <c r="N291" s="106"/>
      <c r="O291" s="106"/>
      <c r="P291" s="106"/>
    </row>
    <row r="292" spans="1:16" s="104" customFormat="1" ht="30" customHeight="1">
      <c r="A292" s="95" t="s">
        <v>241</v>
      </c>
      <c r="B292" s="81" t="s">
        <v>37</v>
      </c>
      <c r="C292" s="73" t="s">
        <v>242</v>
      </c>
      <c r="D292" s="74"/>
      <c r="E292" s="75" t="s">
        <v>36</v>
      </c>
      <c r="F292" s="76">
        <v>700</v>
      </c>
      <c r="G292" s="77"/>
      <c r="H292" s="78">
        <f>ROUND(G292,2)*F292</f>
        <v>0</v>
      </c>
      <c r="I292" s="102"/>
      <c r="K292" s="105"/>
      <c r="N292" s="106"/>
      <c r="O292" s="106"/>
      <c r="P292" s="106"/>
    </row>
    <row r="293" spans="1:16" s="104" customFormat="1" ht="30" customHeight="1">
      <c r="A293" s="95" t="s">
        <v>93</v>
      </c>
      <c r="B293" s="81" t="s">
        <v>46</v>
      </c>
      <c r="C293" s="73" t="s">
        <v>94</v>
      </c>
      <c r="D293" s="74"/>
      <c r="E293" s="75" t="s">
        <v>36</v>
      </c>
      <c r="F293" s="76">
        <v>1700</v>
      </c>
      <c r="G293" s="77"/>
      <c r="H293" s="78">
        <f>ROUND(G293,2)*F293</f>
        <v>0</v>
      </c>
      <c r="I293" s="72"/>
      <c r="K293" s="105"/>
      <c r="N293" s="106"/>
      <c r="O293" s="106"/>
      <c r="P293" s="106"/>
    </row>
    <row r="294" spans="1:8" s="39" customFormat="1" ht="30" customHeight="1" thickBot="1">
      <c r="A294" s="40"/>
      <c r="B294" s="35" t="s">
        <v>16</v>
      </c>
      <c r="C294" s="179" t="str">
        <f>C229</f>
        <v>ELIZABETH ROAD</v>
      </c>
      <c r="D294" s="180"/>
      <c r="E294" s="180"/>
      <c r="F294" s="181"/>
      <c r="G294" s="40" t="s">
        <v>17</v>
      </c>
      <c r="H294" s="40">
        <f>SUM(H229:H293)</f>
        <v>0</v>
      </c>
    </row>
    <row r="295" spans="1:8" s="39" customFormat="1" ht="30" customHeight="1" thickTop="1">
      <c r="A295" s="37"/>
      <c r="B295" s="36" t="s">
        <v>148</v>
      </c>
      <c r="C295" s="182" t="s">
        <v>263</v>
      </c>
      <c r="D295" s="183"/>
      <c r="E295" s="183"/>
      <c r="F295" s="184"/>
      <c r="G295" s="37"/>
      <c r="H295" s="38"/>
    </row>
    <row r="296" spans="1:16" s="104" customFormat="1" ht="30" customHeight="1">
      <c r="A296" s="100" t="s">
        <v>39</v>
      </c>
      <c r="B296" s="103" t="s">
        <v>149</v>
      </c>
      <c r="C296" s="73" t="s">
        <v>40</v>
      </c>
      <c r="D296" s="74" t="s">
        <v>168</v>
      </c>
      <c r="E296" s="75" t="s">
        <v>36</v>
      </c>
      <c r="F296" s="76">
        <v>1700</v>
      </c>
      <c r="G296" s="77"/>
      <c r="H296" s="78">
        <f>ROUND(G296,2)*F296</f>
        <v>0</v>
      </c>
      <c r="I296" s="72" t="s">
        <v>169</v>
      </c>
      <c r="K296" s="105"/>
      <c r="N296" s="106"/>
      <c r="O296" s="106"/>
      <c r="P296" s="106"/>
    </row>
    <row r="297" spans="1:8" ht="33" customHeight="1">
      <c r="A297" s="18"/>
      <c r="B297" s="15"/>
      <c r="C297" s="33" t="s">
        <v>19</v>
      </c>
      <c r="D297" s="9"/>
      <c r="E297" s="6"/>
      <c r="F297" s="9"/>
      <c r="G297" s="18"/>
      <c r="H297" s="21"/>
    </row>
    <row r="298" spans="1:16" s="104" customFormat="1" ht="30" customHeight="1">
      <c r="A298" s="95" t="s">
        <v>44</v>
      </c>
      <c r="B298" s="103" t="s">
        <v>151</v>
      </c>
      <c r="C298" s="73" t="s">
        <v>45</v>
      </c>
      <c r="D298" s="74" t="s">
        <v>120</v>
      </c>
      <c r="E298" s="75"/>
      <c r="F298" s="76"/>
      <c r="G298" s="79"/>
      <c r="H298" s="78"/>
      <c r="I298" s="72"/>
      <c r="K298" s="105"/>
      <c r="N298" s="106"/>
      <c r="O298" s="106"/>
      <c r="P298" s="106"/>
    </row>
    <row r="299" spans="1:16" s="104" customFormat="1" ht="30" customHeight="1">
      <c r="A299" s="95" t="s">
        <v>170</v>
      </c>
      <c r="B299" s="81" t="s">
        <v>37</v>
      </c>
      <c r="C299" s="73" t="s">
        <v>171</v>
      </c>
      <c r="D299" s="74" t="s">
        <v>2</v>
      </c>
      <c r="E299" s="75" t="s">
        <v>36</v>
      </c>
      <c r="F299" s="76">
        <v>300</v>
      </c>
      <c r="G299" s="77"/>
      <c r="H299" s="78">
        <f>ROUND(G299,2)*F299</f>
        <v>0</v>
      </c>
      <c r="I299" s="72"/>
      <c r="K299" s="105"/>
      <c r="N299" s="106"/>
      <c r="O299" s="106"/>
      <c r="P299" s="106"/>
    </row>
    <row r="300" spans="1:16" s="104" customFormat="1" ht="30" customHeight="1">
      <c r="A300" s="95" t="s">
        <v>172</v>
      </c>
      <c r="B300" s="81" t="s">
        <v>46</v>
      </c>
      <c r="C300" s="73" t="s">
        <v>173</v>
      </c>
      <c r="D300" s="74" t="s">
        <v>2</v>
      </c>
      <c r="E300" s="75" t="s">
        <v>36</v>
      </c>
      <c r="F300" s="76">
        <v>50</v>
      </c>
      <c r="G300" s="77"/>
      <c r="H300" s="78">
        <f>ROUND(G300,2)*F300</f>
        <v>0</v>
      </c>
      <c r="I300" s="72"/>
      <c r="K300" s="105"/>
      <c r="N300" s="106"/>
      <c r="O300" s="106"/>
      <c r="P300" s="106"/>
    </row>
    <row r="301" spans="1:16" s="104" customFormat="1" ht="30" customHeight="1">
      <c r="A301" s="95" t="s">
        <v>174</v>
      </c>
      <c r="B301" s="81" t="s">
        <v>63</v>
      </c>
      <c r="C301" s="73" t="s">
        <v>175</v>
      </c>
      <c r="D301" s="74" t="s">
        <v>2</v>
      </c>
      <c r="E301" s="75" t="s">
        <v>36</v>
      </c>
      <c r="F301" s="76">
        <v>50</v>
      </c>
      <c r="G301" s="77"/>
      <c r="H301" s="78">
        <f>ROUND(G301,2)*F301</f>
        <v>0</v>
      </c>
      <c r="I301" s="72"/>
      <c r="K301" s="105"/>
      <c r="N301" s="106"/>
      <c r="O301" s="106"/>
      <c r="P301" s="106"/>
    </row>
    <row r="302" spans="1:16" s="104" customFormat="1" ht="30" customHeight="1">
      <c r="A302" s="95" t="s">
        <v>47</v>
      </c>
      <c r="B302" s="103" t="s">
        <v>154</v>
      </c>
      <c r="C302" s="73" t="s">
        <v>48</v>
      </c>
      <c r="D302" s="74" t="s">
        <v>121</v>
      </c>
      <c r="E302" s="75"/>
      <c r="F302" s="76"/>
      <c r="G302" s="79"/>
      <c r="H302" s="78"/>
      <c r="I302" s="72"/>
      <c r="K302" s="105"/>
      <c r="N302" s="106"/>
      <c r="O302" s="106"/>
      <c r="P302" s="106"/>
    </row>
    <row r="303" spans="1:16" s="104" customFormat="1" ht="30" customHeight="1">
      <c r="A303" s="95" t="s">
        <v>49</v>
      </c>
      <c r="B303" s="81" t="s">
        <v>37</v>
      </c>
      <c r="C303" s="73" t="s">
        <v>50</v>
      </c>
      <c r="D303" s="74" t="s">
        <v>2</v>
      </c>
      <c r="E303" s="75" t="s">
        <v>41</v>
      </c>
      <c r="F303" s="76">
        <v>625</v>
      </c>
      <c r="G303" s="77"/>
      <c r="H303" s="78">
        <f>ROUND(G303,2)*F303</f>
        <v>0</v>
      </c>
      <c r="I303" s="72"/>
      <c r="K303" s="105"/>
      <c r="N303" s="106"/>
      <c r="O303" s="106"/>
      <c r="P303" s="106"/>
    </row>
    <row r="304" spans="1:16" s="104" customFormat="1" ht="30" customHeight="1">
      <c r="A304" s="95" t="s">
        <v>51</v>
      </c>
      <c r="B304" s="103" t="s">
        <v>156</v>
      </c>
      <c r="C304" s="73" t="s">
        <v>52</v>
      </c>
      <c r="D304" s="74" t="s">
        <v>121</v>
      </c>
      <c r="E304" s="75"/>
      <c r="F304" s="76"/>
      <c r="G304" s="79"/>
      <c r="H304" s="78"/>
      <c r="I304" s="72"/>
      <c r="K304" s="105"/>
      <c r="N304" s="106"/>
      <c r="O304" s="106"/>
      <c r="P304" s="106"/>
    </row>
    <row r="305" spans="1:16" s="104" customFormat="1" ht="30" customHeight="1">
      <c r="A305" s="95" t="s">
        <v>53</v>
      </c>
      <c r="B305" s="81" t="s">
        <v>37</v>
      </c>
      <c r="C305" s="73" t="s">
        <v>54</v>
      </c>
      <c r="D305" s="74" t="s">
        <v>2</v>
      </c>
      <c r="E305" s="75" t="s">
        <v>41</v>
      </c>
      <c r="F305" s="76">
        <v>650</v>
      </c>
      <c r="G305" s="77"/>
      <c r="H305" s="78">
        <f>ROUND(G305,2)*F305</f>
        <v>0</v>
      </c>
      <c r="I305" s="72"/>
      <c r="K305" s="105"/>
      <c r="N305" s="106"/>
      <c r="O305" s="106"/>
      <c r="P305" s="106"/>
    </row>
    <row r="306" spans="1:16" s="107" customFormat="1" ht="30" customHeight="1">
      <c r="A306" s="95" t="s">
        <v>55</v>
      </c>
      <c r="B306" s="103" t="s">
        <v>158</v>
      </c>
      <c r="C306" s="73" t="s">
        <v>56</v>
      </c>
      <c r="D306" s="74" t="s">
        <v>122</v>
      </c>
      <c r="E306" s="75"/>
      <c r="F306" s="76"/>
      <c r="G306" s="79"/>
      <c r="H306" s="78"/>
      <c r="I306" s="89"/>
      <c r="K306" s="105"/>
      <c r="N306" s="106"/>
      <c r="O306" s="106"/>
      <c r="P306" s="106"/>
    </row>
    <row r="307" spans="1:16" s="104" customFormat="1" ht="30" customHeight="1">
      <c r="A307" s="95" t="s">
        <v>57</v>
      </c>
      <c r="B307" s="81" t="s">
        <v>257</v>
      </c>
      <c r="C307" s="73" t="s">
        <v>58</v>
      </c>
      <c r="D307" s="74" t="s">
        <v>59</v>
      </c>
      <c r="E307" s="75"/>
      <c r="F307" s="76"/>
      <c r="G307" s="79"/>
      <c r="H307" s="78"/>
      <c r="I307" s="72"/>
      <c r="K307" s="105"/>
      <c r="N307" s="106"/>
      <c r="O307" s="106"/>
      <c r="P307" s="106"/>
    </row>
    <row r="308" spans="1:16" s="104" customFormat="1" ht="30" customHeight="1">
      <c r="A308" s="95" t="s">
        <v>108</v>
      </c>
      <c r="B308" s="92"/>
      <c r="C308" s="73" t="s">
        <v>123</v>
      </c>
      <c r="D308" s="74"/>
      <c r="E308" s="75" t="s">
        <v>36</v>
      </c>
      <c r="F308" s="76">
        <v>5</v>
      </c>
      <c r="G308" s="77"/>
      <c r="H308" s="78">
        <f aca="true" t="shared" si="9" ref="H308:H313">ROUND(G308,2)*F308</f>
        <v>0</v>
      </c>
      <c r="I308" s="90"/>
      <c r="K308" s="105"/>
      <c r="N308" s="106"/>
      <c r="O308" s="106"/>
      <c r="P308" s="106"/>
    </row>
    <row r="309" spans="1:16" s="104" customFormat="1" ht="30" customHeight="1">
      <c r="A309" s="95" t="s">
        <v>60</v>
      </c>
      <c r="B309" s="92"/>
      <c r="C309" s="73" t="s">
        <v>124</v>
      </c>
      <c r="D309" s="74"/>
      <c r="E309" s="75" t="s">
        <v>36</v>
      </c>
      <c r="F309" s="76">
        <v>50</v>
      </c>
      <c r="G309" s="77"/>
      <c r="H309" s="78">
        <f t="shared" si="9"/>
        <v>0</v>
      </c>
      <c r="I309" s="72"/>
      <c r="K309" s="105"/>
      <c r="N309" s="106"/>
      <c r="O309" s="106"/>
      <c r="P309" s="106"/>
    </row>
    <row r="310" spans="1:16" s="104" customFormat="1" ht="30" customHeight="1">
      <c r="A310" s="95" t="s">
        <v>61</v>
      </c>
      <c r="B310" s="92"/>
      <c r="C310" s="73" t="s">
        <v>109</v>
      </c>
      <c r="D310" s="74" t="s">
        <v>2</v>
      </c>
      <c r="E310" s="75" t="s">
        <v>36</v>
      </c>
      <c r="F310" s="76">
        <v>475</v>
      </c>
      <c r="G310" s="77"/>
      <c r="H310" s="78">
        <f t="shared" si="9"/>
        <v>0</v>
      </c>
      <c r="I310" s="91"/>
      <c r="K310" s="105"/>
      <c r="N310" s="106"/>
      <c r="O310" s="106"/>
      <c r="P310" s="106"/>
    </row>
    <row r="311" spans="1:16" s="107" customFormat="1" ht="30" customHeight="1">
      <c r="A311" s="95" t="s">
        <v>176</v>
      </c>
      <c r="B311" s="103" t="s">
        <v>160</v>
      </c>
      <c r="C311" s="73" t="s">
        <v>177</v>
      </c>
      <c r="D311" s="74" t="s">
        <v>122</v>
      </c>
      <c r="E311" s="75" t="s">
        <v>36</v>
      </c>
      <c r="F311" s="93">
        <v>20</v>
      </c>
      <c r="G311" s="77"/>
      <c r="H311" s="78">
        <f t="shared" si="9"/>
        <v>0</v>
      </c>
      <c r="I311" s="72"/>
      <c r="K311" s="105"/>
      <c r="N311" s="106"/>
      <c r="O311" s="106"/>
      <c r="P311" s="106"/>
    </row>
    <row r="312" spans="1:16" s="104" customFormat="1" ht="30" customHeight="1">
      <c r="A312" s="95" t="s">
        <v>178</v>
      </c>
      <c r="B312" s="103" t="s">
        <v>162</v>
      </c>
      <c r="C312" s="73" t="s">
        <v>180</v>
      </c>
      <c r="D312" s="74" t="s">
        <v>122</v>
      </c>
      <c r="E312" s="75" t="s">
        <v>36</v>
      </c>
      <c r="F312" s="76">
        <v>5</v>
      </c>
      <c r="G312" s="77"/>
      <c r="H312" s="78">
        <f t="shared" si="9"/>
        <v>0</v>
      </c>
      <c r="I312" s="72"/>
      <c r="K312" s="105"/>
      <c r="N312" s="106"/>
      <c r="O312" s="106"/>
      <c r="P312" s="106"/>
    </row>
    <row r="313" spans="1:16" s="104" customFormat="1" ht="30" customHeight="1">
      <c r="A313" s="95" t="s">
        <v>181</v>
      </c>
      <c r="B313" s="103" t="s">
        <v>342</v>
      </c>
      <c r="C313" s="73" t="s">
        <v>183</v>
      </c>
      <c r="D313" s="74" t="s">
        <v>122</v>
      </c>
      <c r="E313" s="75" t="s">
        <v>36</v>
      </c>
      <c r="F313" s="76">
        <v>5</v>
      </c>
      <c r="G313" s="77"/>
      <c r="H313" s="78">
        <f t="shared" si="9"/>
        <v>0</v>
      </c>
      <c r="I313" s="72"/>
      <c r="K313" s="105"/>
      <c r="N313" s="106"/>
      <c r="O313" s="106"/>
      <c r="P313" s="106"/>
    </row>
    <row r="314" spans="1:16" s="104" customFormat="1" ht="30" customHeight="1">
      <c r="A314" s="95" t="s">
        <v>64</v>
      </c>
      <c r="B314" s="103" t="s">
        <v>343</v>
      </c>
      <c r="C314" s="73" t="s">
        <v>65</v>
      </c>
      <c r="D314" s="74" t="s">
        <v>125</v>
      </c>
      <c r="E314" s="75"/>
      <c r="F314" s="76"/>
      <c r="G314" s="79"/>
      <c r="H314" s="78"/>
      <c r="I314" s="72"/>
      <c r="K314" s="105"/>
      <c r="N314" s="106"/>
      <c r="O314" s="106"/>
      <c r="P314" s="106"/>
    </row>
    <row r="315" spans="1:16" s="104" customFormat="1" ht="33" customHeight="1">
      <c r="A315" s="95" t="s">
        <v>66</v>
      </c>
      <c r="B315" s="81" t="s">
        <v>37</v>
      </c>
      <c r="C315" s="73" t="s">
        <v>261</v>
      </c>
      <c r="D315" s="74" t="s">
        <v>126</v>
      </c>
      <c r="E315" s="75"/>
      <c r="F315" s="76"/>
      <c r="G315" s="78"/>
      <c r="H315" s="78"/>
      <c r="I315" s="89"/>
      <c r="K315" s="105"/>
      <c r="N315" s="106"/>
      <c r="O315" s="106"/>
      <c r="P315" s="106"/>
    </row>
    <row r="316" spans="1:16" s="104" customFormat="1" ht="30" customHeight="1">
      <c r="A316" s="95" t="s">
        <v>185</v>
      </c>
      <c r="B316" s="92"/>
      <c r="C316" s="73" t="s">
        <v>294</v>
      </c>
      <c r="D316" s="74" t="s">
        <v>2</v>
      </c>
      <c r="E316" s="75" t="s">
        <v>62</v>
      </c>
      <c r="F316" s="76">
        <v>465</v>
      </c>
      <c r="G316" s="77"/>
      <c r="H316" s="78">
        <f aca="true" t="shared" si="10" ref="H316:H321">ROUND(G316,2)*F316</f>
        <v>0</v>
      </c>
      <c r="I316" s="91"/>
      <c r="K316" s="105"/>
      <c r="N316" s="106"/>
      <c r="O316" s="106"/>
      <c r="P316" s="106"/>
    </row>
    <row r="317" spans="1:16" s="104" customFormat="1" ht="30" customHeight="1">
      <c r="A317" s="95" t="s">
        <v>186</v>
      </c>
      <c r="B317" s="81" t="s">
        <v>46</v>
      </c>
      <c r="C317" s="73" t="s">
        <v>259</v>
      </c>
      <c r="D317" s="74" t="s">
        <v>187</v>
      </c>
      <c r="E317" s="75" t="s">
        <v>62</v>
      </c>
      <c r="F317" s="76">
        <v>95</v>
      </c>
      <c r="G317" s="77"/>
      <c r="H317" s="78">
        <f t="shared" si="10"/>
        <v>0</v>
      </c>
      <c r="I317" s="72"/>
      <c r="K317" s="105"/>
      <c r="N317" s="106"/>
      <c r="O317" s="106"/>
      <c r="P317" s="106"/>
    </row>
    <row r="318" spans="1:16" s="104" customFormat="1" ht="30" customHeight="1">
      <c r="A318" s="95" t="s">
        <v>68</v>
      </c>
      <c r="B318" s="81" t="s">
        <v>63</v>
      </c>
      <c r="C318" s="73" t="s">
        <v>400</v>
      </c>
      <c r="D318" s="74" t="s">
        <v>128</v>
      </c>
      <c r="E318" s="75" t="s">
        <v>62</v>
      </c>
      <c r="F318" s="76">
        <v>30</v>
      </c>
      <c r="G318" s="77"/>
      <c r="H318" s="78">
        <f t="shared" si="10"/>
        <v>0</v>
      </c>
      <c r="I318" s="72"/>
      <c r="K318" s="105"/>
      <c r="N318" s="106"/>
      <c r="O318" s="106"/>
      <c r="P318" s="106"/>
    </row>
    <row r="319" spans="1:16" s="104" customFormat="1" ht="33" customHeight="1">
      <c r="A319" s="95" t="s">
        <v>188</v>
      </c>
      <c r="B319" s="103" t="s">
        <v>237</v>
      </c>
      <c r="C319" s="73" t="s">
        <v>69</v>
      </c>
      <c r="D319" s="74" t="s">
        <v>190</v>
      </c>
      <c r="E319" s="75" t="s">
        <v>62</v>
      </c>
      <c r="F319" s="76">
        <v>8</v>
      </c>
      <c r="G319" s="77"/>
      <c r="H319" s="78">
        <f t="shared" si="10"/>
        <v>0</v>
      </c>
      <c r="I319" s="72"/>
      <c r="K319" s="105"/>
      <c r="N319" s="106"/>
      <c r="O319" s="106"/>
      <c r="P319" s="106"/>
    </row>
    <row r="320" spans="1:16" s="145" customFormat="1" ht="33" customHeight="1">
      <c r="A320" s="149" t="s">
        <v>70</v>
      </c>
      <c r="B320" s="150" t="s">
        <v>239</v>
      </c>
      <c r="C320" s="83" t="s">
        <v>71</v>
      </c>
      <c r="D320" s="84" t="s">
        <v>72</v>
      </c>
      <c r="E320" s="85" t="s">
        <v>36</v>
      </c>
      <c r="F320" s="86">
        <v>5</v>
      </c>
      <c r="G320" s="87"/>
      <c r="H320" s="88">
        <f t="shared" si="10"/>
        <v>0</v>
      </c>
      <c r="I320" s="99"/>
      <c r="K320" s="146"/>
      <c r="N320" s="147"/>
      <c r="O320" s="147"/>
      <c r="P320" s="147"/>
    </row>
    <row r="321" spans="1:16" s="145" customFormat="1" ht="30" customHeight="1">
      <c r="A321" s="132" t="s">
        <v>73</v>
      </c>
      <c r="B321" s="133" t="s">
        <v>385</v>
      </c>
      <c r="C321" s="134" t="s">
        <v>74</v>
      </c>
      <c r="D321" s="135" t="s">
        <v>129</v>
      </c>
      <c r="E321" s="136"/>
      <c r="F321" s="137"/>
      <c r="G321" s="138"/>
      <c r="H321" s="139">
        <f t="shared" si="10"/>
        <v>0</v>
      </c>
      <c r="I321" s="99"/>
      <c r="K321" s="146"/>
      <c r="N321" s="147"/>
      <c r="O321" s="147"/>
      <c r="P321" s="147"/>
    </row>
    <row r="322" spans="1:16" s="104" customFormat="1" ht="30" customHeight="1">
      <c r="A322" s="95" t="s">
        <v>75</v>
      </c>
      <c r="B322" s="81" t="s">
        <v>37</v>
      </c>
      <c r="C322" s="73" t="s">
        <v>76</v>
      </c>
      <c r="D322" s="74"/>
      <c r="E322" s="75"/>
      <c r="F322" s="76"/>
      <c r="G322" s="79"/>
      <c r="H322" s="78"/>
      <c r="I322" s="72"/>
      <c r="K322" s="105"/>
      <c r="N322" s="106"/>
      <c r="O322" s="106"/>
      <c r="P322" s="106"/>
    </row>
    <row r="323" spans="1:16" s="104" customFormat="1" ht="30" customHeight="1">
      <c r="A323" s="95" t="s">
        <v>77</v>
      </c>
      <c r="B323" s="92"/>
      <c r="C323" s="73" t="s">
        <v>78</v>
      </c>
      <c r="D323" s="74"/>
      <c r="E323" s="75" t="s">
        <v>38</v>
      </c>
      <c r="F323" s="76">
        <v>495</v>
      </c>
      <c r="G323" s="77"/>
      <c r="H323" s="78">
        <f>ROUND(G323,2)*F323</f>
        <v>0</v>
      </c>
      <c r="I323" s="72"/>
      <c r="K323" s="105"/>
      <c r="N323" s="106"/>
      <c r="O323" s="106"/>
      <c r="P323" s="106"/>
    </row>
    <row r="324" spans="1:16" s="104" customFormat="1" ht="30" customHeight="1">
      <c r="A324" s="95" t="s">
        <v>111</v>
      </c>
      <c r="B324" s="81" t="s">
        <v>46</v>
      </c>
      <c r="C324" s="73" t="s">
        <v>112</v>
      </c>
      <c r="D324" s="74"/>
      <c r="E324" s="75"/>
      <c r="F324" s="76"/>
      <c r="G324" s="79"/>
      <c r="H324" s="78"/>
      <c r="I324" s="72"/>
      <c r="K324" s="105"/>
      <c r="N324" s="106"/>
      <c r="O324" s="106"/>
      <c r="P324" s="106"/>
    </row>
    <row r="325" spans="1:16" s="104" customFormat="1" ht="30" customHeight="1">
      <c r="A325" s="95" t="s">
        <v>113</v>
      </c>
      <c r="B325" s="92"/>
      <c r="C325" s="73" t="s">
        <v>78</v>
      </c>
      <c r="D325" s="74"/>
      <c r="E325" s="75" t="s">
        <v>38</v>
      </c>
      <c r="F325" s="76">
        <v>50</v>
      </c>
      <c r="G325" s="77"/>
      <c r="H325" s="78">
        <f>ROUND(G325,2)*F325</f>
        <v>0</v>
      </c>
      <c r="I325" s="72"/>
      <c r="K325" s="105"/>
      <c r="N325" s="106"/>
      <c r="O325" s="106"/>
      <c r="P325" s="106"/>
    </row>
    <row r="326" spans="1:16" s="108" customFormat="1" ht="30" customHeight="1">
      <c r="A326" s="95" t="s">
        <v>193</v>
      </c>
      <c r="B326" s="103" t="s">
        <v>344</v>
      </c>
      <c r="C326" s="73" t="s">
        <v>194</v>
      </c>
      <c r="D326" s="74" t="s">
        <v>195</v>
      </c>
      <c r="E326" s="75"/>
      <c r="F326" s="76"/>
      <c r="G326" s="79"/>
      <c r="H326" s="78"/>
      <c r="I326" s="72"/>
      <c r="K326" s="105"/>
      <c r="N326" s="106"/>
      <c r="O326" s="106"/>
      <c r="P326" s="106"/>
    </row>
    <row r="327" spans="1:16" s="109" customFormat="1" ht="30" customHeight="1">
      <c r="A327" s="95" t="s">
        <v>196</v>
      </c>
      <c r="B327" s="81" t="s">
        <v>37</v>
      </c>
      <c r="C327" s="73" t="s">
        <v>197</v>
      </c>
      <c r="D327" s="74" t="s">
        <v>2</v>
      </c>
      <c r="E327" s="75" t="s">
        <v>36</v>
      </c>
      <c r="F327" s="76">
        <v>80</v>
      </c>
      <c r="G327" s="77"/>
      <c r="H327" s="78">
        <f>ROUND(G327,2)*F327</f>
        <v>0</v>
      </c>
      <c r="I327" s="72"/>
      <c r="K327" s="105"/>
      <c r="N327" s="106"/>
      <c r="O327" s="106"/>
      <c r="P327" s="106"/>
    </row>
    <row r="328" spans="1:16" s="109" customFormat="1" ht="30" customHeight="1">
      <c r="A328" s="95" t="s">
        <v>198</v>
      </c>
      <c r="B328" s="81" t="s">
        <v>46</v>
      </c>
      <c r="C328" s="73" t="s">
        <v>199</v>
      </c>
      <c r="D328" s="74" t="s">
        <v>2</v>
      </c>
      <c r="E328" s="75" t="s">
        <v>36</v>
      </c>
      <c r="F328" s="76">
        <v>15</v>
      </c>
      <c r="G328" s="77"/>
      <c r="H328" s="78">
        <f>ROUND(G328,2)*F328</f>
        <v>0</v>
      </c>
      <c r="I328" s="72"/>
      <c r="K328" s="105"/>
      <c r="N328" s="106"/>
      <c r="O328" s="106"/>
      <c r="P328" s="106"/>
    </row>
    <row r="329" spans="1:8" ht="33" customHeight="1">
      <c r="A329" s="18"/>
      <c r="B329" s="5"/>
      <c r="C329" s="33" t="s">
        <v>20</v>
      </c>
      <c r="D329" s="9"/>
      <c r="E329" s="7"/>
      <c r="F329" s="7"/>
      <c r="G329" s="18"/>
      <c r="H329" s="21"/>
    </row>
    <row r="330" spans="1:16" s="104" customFormat="1" ht="30" customHeight="1">
      <c r="A330" s="100" t="s">
        <v>200</v>
      </c>
      <c r="B330" s="103" t="s">
        <v>345</v>
      </c>
      <c r="C330" s="73" t="s">
        <v>202</v>
      </c>
      <c r="D330" s="74" t="s">
        <v>72</v>
      </c>
      <c r="E330" s="75" t="s">
        <v>36</v>
      </c>
      <c r="F330" s="93">
        <v>1</v>
      </c>
      <c r="G330" s="77"/>
      <c r="H330" s="96">
        <f>ROUND(G330,2)*F330</f>
        <v>0</v>
      </c>
      <c r="I330" s="72"/>
      <c r="K330" s="105"/>
      <c r="N330" s="106"/>
      <c r="O330" s="106"/>
      <c r="P330" s="106"/>
    </row>
    <row r="331" spans="1:8" ht="33" customHeight="1">
      <c r="A331" s="18"/>
      <c r="B331" s="5"/>
      <c r="C331" s="33" t="s">
        <v>21</v>
      </c>
      <c r="D331" s="9"/>
      <c r="E331" s="8"/>
      <c r="F331" s="7">
        <v>0</v>
      </c>
      <c r="G331" s="18"/>
      <c r="H331" s="21"/>
    </row>
    <row r="332" spans="1:16" s="107" customFormat="1" ht="30" customHeight="1">
      <c r="A332" s="100" t="s">
        <v>79</v>
      </c>
      <c r="B332" s="103" t="s">
        <v>346</v>
      </c>
      <c r="C332" s="73" t="s">
        <v>80</v>
      </c>
      <c r="D332" s="74" t="s">
        <v>135</v>
      </c>
      <c r="E332" s="75" t="s">
        <v>62</v>
      </c>
      <c r="F332" s="93">
        <v>225</v>
      </c>
      <c r="G332" s="77"/>
      <c r="H332" s="96">
        <f>ROUND(G332,2)*F332</f>
        <v>0</v>
      </c>
      <c r="I332" s="72"/>
      <c r="K332" s="105"/>
      <c r="N332" s="106"/>
      <c r="O332" s="106"/>
      <c r="P332" s="106"/>
    </row>
    <row r="333" spans="1:8" ht="36" customHeight="1">
      <c r="A333" s="18"/>
      <c r="B333" s="5"/>
      <c r="C333" s="33" t="s">
        <v>22</v>
      </c>
      <c r="D333" s="9"/>
      <c r="E333" s="8"/>
      <c r="F333" s="7"/>
      <c r="G333" s="18"/>
      <c r="H333" s="21"/>
    </row>
    <row r="334" spans="1:16" s="107" customFormat="1" ht="30" customHeight="1">
      <c r="A334" s="100" t="s">
        <v>205</v>
      </c>
      <c r="B334" s="103" t="s">
        <v>386</v>
      </c>
      <c r="C334" s="73" t="s">
        <v>207</v>
      </c>
      <c r="D334" s="74" t="s">
        <v>140</v>
      </c>
      <c r="E334" s="75"/>
      <c r="F334" s="93"/>
      <c r="G334" s="79"/>
      <c r="H334" s="96"/>
      <c r="I334" s="72"/>
      <c r="J334" s="110"/>
      <c r="K334" s="105"/>
      <c r="N334" s="106"/>
      <c r="O334" s="106"/>
      <c r="P334" s="106"/>
    </row>
    <row r="335" spans="1:16" s="107" customFormat="1" ht="30" customHeight="1">
      <c r="A335" s="100" t="s">
        <v>208</v>
      </c>
      <c r="B335" s="81" t="s">
        <v>37</v>
      </c>
      <c r="C335" s="73" t="s">
        <v>209</v>
      </c>
      <c r="D335" s="74"/>
      <c r="E335" s="75" t="s">
        <v>41</v>
      </c>
      <c r="F335" s="93">
        <v>6</v>
      </c>
      <c r="G335" s="77"/>
      <c r="H335" s="96">
        <f>ROUND(G335,2)*F335</f>
        <v>0</v>
      </c>
      <c r="I335" s="72"/>
      <c r="K335" s="105"/>
      <c r="N335" s="106"/>
      <c r="O335" s="106"/>
      <c r="P335" s="106"/>
    </row>
    <row r="336" spans="1:16" s="109" customFormat="1" ht="30" customHeight="1">
      <c r="A336" s="100" t="s">
        <v>218</v>
      </c>
      <c r="B336" s="103" t="s">
        <v>387</v>
      </c>
      <c r="C336" s="73" t="s">
        <v>220</v>
      </c>
      <c r="D336" s="74" t="s">
        <v>140</v>
      </c>
      <c r="E336" s="75" t="s">
        <v>62</v>
      </c>
      <c r="F336" s="93">
        <v>25</v>
      </c>
      <c r="G336" s="77"/>
      <c r="H336" s="96">
        <f>ROUND(G336,2)*F336</f>
        <v>0</v>
      </c>
      <c r="I336" s="72"/>
      <c r="J336" s="110"/>
      <c r="K336" s="105"/>
      <c r="N336" s="106"/>
      <c r="O336" s="106"/>
      <c r="P336" s="106"/>
    </row>
    <row r="337" spans="1:16" s="129" customFormat="1" ht="30" customHeight="1">
      <c r="A337" s="100" t="s">
        <v>137</v>
      </c>
      <c r="B337" s="103" t="s">
        <v>388</v>
      </c>
      <c r="C337" s="101" t="s">
        <v>139</v>
      </c>
      <c r="D337" s="74" t="s">
        <v>140</v>
      </c>
      <c r="E337" s="75"/>
      <c r="F337" s="93"/>
      <c r="G337" s="79"/>
      <c r="H337" s="96"/>
      <c r="I337" s="72"/>
      <c r="J337" s="128"/>
      <c r="K337" s="105"/>
      <c r="N337" s="106"/>
      <c r="O337" s="106"/>
      <c r="P337" s="106"/>
    </row>
    <row r="338" spans="1:16" s="104" customFormat="1" ht="33" customHeight="1">
      <c r="A338" s="100" t="s">
        <v>141</v>
      </c>
      <c r="B338" s="81" t="s">
        <v>37</v>
      </c>
      <c r="C338" s="73" t="s">
        <v>142</v>
      </c>
      <c r="D338" s="74"/>
      <c r="E338" s="75" t="s">
        <v>41</v>
      </c>
      <c r="F338" s="93">
        <v>1</v>
      </c>
      <c r="G338" s="77"/>
      <c r="H338" s="96">
        <f>ROUND(G338,2)*F338</f>
        <v>0</v>
      </c>
      <c r="I338" s="80"/>
      <c r="J338" s="117"/>
      <c r="K338" s="105"/>
      <c r="N338" s="106"/>
      <c r="O338" s="106"/>
      <c r="P338" s="106"/>
    </row>
    <row r="339" spans="1:16" s="104" customFormat="1" ht="33" customHeight="1">
      <c r="A339" s="100" t="s">
        <v>143</v>
      </c>
      <c r="B339" s="81" t="s">
        <v>46</v>
      </c>
      <c r="C339" s="73" t="s">
        <v>144</v>
      </c>
      <c r="D339" s="74"/>
      <c r="E339" s="75" t="s">
        <v>41</v>
      </c>
      <c r="F339" s="93">
        <v>1</v>
      </c>
      <c r="G339" s="77"/>
      <c r="H339" s="96">
        <f>ROUND(G339,2)*F339</f>
        <v>0</v>
      </c>
      <c r="I339" s="80"/>
      <c r="J339" s="117"/>
      <c r="K339" s="105"/>
      <c r="N339" s="106"/>
      <c r="O339" s="106"/>
      <c r="P339" s="106"/>
    </row>
    <row r="340" spans="1:16" s="129" customFormat="1" ht="30" customHeight="1">
      <c r="A340" s="100" t="s">
        <v>222</v>
      </c>
      <c r="B340" s="103" t="s">
        <v>389</v>
      </c>
      <c r="C340" s="101" t="s">
        <v>224</v>
      </c>
      <c r="D340" s="74" t="s">
        <v>140</v>
      </c>
      <c r="E340" s="75"/>
      <c r="F340" s="93"/>
      <c r="G340" s="79"/>
      <c r="H340" s="96"/>
      <c r="I340" s="72"/>
      <c r="J340" s="117"/>
      <c r="K340" s="105"/>
      <c r="N340" s="106"/>
      <c r="O340" s="106"/>
      <c r="P340" s="106"/>
    </row>
    <row r="341" spans="1:16" s="129" customFormat="1" ht="30" customHeight="1">
      <c r="A341" s="100" t="s">
        <v>225</v>
      </c>
      <c r="B341" s="81" t="s">
        <v>37</v>
      </c>
      <c r="C341" s="101" t="s">
        <v>258</v>
      </c>
      <c r="D341" s="74"/>
      <c r="E341" s="75" t="s">
        <v>41</v>
      </c>
      <c r="F341" s="93">
        <v>6</v>
      </c>
      <c r="G341" s="77"/>
      <c r="H341" s="96">
        <f>ROUND(G341,2)*F341</f>
        <v>0</v>
      </c>
      <c r="I341" s="72"/>
      <c r="J341" s="117"/>
      <c r="K341" s="105"/>
      <c r="N341" s="106"/>
      <c r="O341" s="106"/>
      <c r="P341" s="106"/>
    </row>
    <row r="342" spans="1:16" s="104" customFormat="1" ht="30" customHeight="1">
      <c r="A342" s="100" t="s">
        <v>230</v>
      </c>
      <c r="B342" s="103" t="s">
        <v>390</v>
      </c>
      <c r="C342" s="73" t="s">
        <v>232</v>
      </c>
      <c r="D342" s="74" t="s">
        <v>140</v>
      </c>
      <c r="E342" s="75" t="s">
        <v>41</v>
      </c>
      <c r="F342" s="93">
        <v>6</v>
      </c>
      <c r="G342" s="77"/>
      <c r="H342" s="96">
        <f>ROUND(G342,2)*F342</f>
        <v>0</v>
      </c>
      <c r="I342" s="72"/>
      <c r="J342" s="110"/>
      <c r="K342" s="105"/>
      <c r="N342" s="106"/>
      <c r="O342" s="106"/>
      <c r="P342" s="106"/>
    </row>
    <row r="343" spans="1:8" ht="33" customHeight="1">
      <c r="A343" s="18"/>
      <c r="B343" s="11"/>
      <c r="C343" s="33" t="s">
        <v>23</v>
      </c>
      <c r="D343" s="9"/>
      <c r="E343" s="8"/>
      <c r="F343" s="7"/>
      <c r="G343" s="18"/>
      <c r="H343" s="21"/>
    </row>
    <row r="344" spans="1:16" s="104" customFormat="1" ht="33" customHeight="1">
      <c r="A344" s="100" t="s">
        <v>84</v>
      </c>
      <c r="B344" s="103" t="s">
        <v>391</v>
      </c>
      <c r="C344" s="73" t="s">
        <v>150</v>
      </c>
      <c r="D344" s="74" t="s">
        <v>233</v>
      </c>
      <c r="E344" s="75" t="s">
        <v>41</v>
      </c>
      <c r="F344" s="93">
        <v>9</v>
      </c>
      <c r="G344" s="77"/>
      <c r="H344" s="96">
        <f>ROUND(G344,2)*F344</f>
        <v>0</v>
      </c>
      <c r="I344" s="72"/>
      <c r="K344" s="105"/>
      <c r="N344" s="106"/>
      <c r="O344" s="106"/>
      <c r="P344" s="106"/>
    </row>
    <row r="345" spans="1:16" s="104" customFormat="1" ht="30" customHeight="1">
      <c r="A345" s="100" t="s">
        <v>114</v>
      </c>
      <c r="B345" s="103" t="s">
        <v>392</v>
      </c>
      <c r="C345" s="73" t="s">
        <v>152</v>
      </c>
      <c r="D345" s="74" t="s">
        <v>140</v>
      </c>
      <c r="E345" s="75"/>
      <c r="F345" s="93"/>
      <c r="G345" s="78"/>
      <c r="H345" s="96"/>
      <c r="I345" s="72"/>
      <c r="J345" s="117"/>
      <c r="K345" s="105"/>
      <c r="N345" s="106"/>
      <c r="O345" s="106"/>
      <c r="P345" s="106"/>
    </row>
    <row r="346" spans="1:16" s="145" customFormat="1" ht="30" customHeight="1">
      <c r="A346" s="151" t="s">
        <v>153</v>
      </c>
      <c r="B346" s="82" t="s">
        <v>37</v>
      </c>
      <c r="C346" s="83" t="s">
        <v>401</v>
      </c>
      <c r="D346" s="84"/>
      <c r="E346" s="85" t="s">
        <v>115</v>
      </c>
      <c r="F346" s="161">
        <v>0.5</v>
      </c>
      <c r="G346" s="87"/>
      <c r="H346" s="98">
        <f>ROUND(G346,2)*F346</f>
        <v>0</v>
      </c>
      <c r="I346" s="99"/>
      <c r="J346" s="168"/>
      <c r="K346" s="146"/>
      <c r="N346" s="147"/>
      <c r="O346" s="147"/>
      <c r="P346" s="147"/>
    </row>
    <row r="347" spans="1:16" s="162" customFormat="1" ht="30" customHeight="1">
      <c r="A347" s="140" t="s">
        <v>85</v>
      </c>
      <c r="B347" s="133" t="s">
        <v>393</v>
      </c>
      <c r="C347" s="134" t="s">
        <v>155</v>
      </c>
      <c r="D347" s="135" t="s">
        <v>233</v>
      </c>
      <c r="E347" s="141"/>
      <c r="F347" s="142"/>
      <c r="G347" s="138"/>
      <c r="H347" s="144"/>
      <c r="I347" s="99"/>
      <c r="K347" s="146"/>
      <c r="N347" s="147"/>
      <c r="O347" s="147"/>
      <c r="P347" s="147"/>
    </row>
    <row r="348" spans="1:16" s="104" customFormat="1" ht="30" customHeight="1">
      <c r="A348" s="100" t="s">
        <v>88</v>
      </c>
      <c r="B348" s="81" t="s">
        <v>37</v>
      </c>
      <c r="C348" s="73" t="s">
        <v>90</v>
      </c>
      <c r="D348" s="74"/>
      <c r="E348" s="75" t="s">
        <v>41</v>
      </c>
      <c r="F348" s="93">
        <v>3</v>
      </c>
      <c r="G348" s="77"/>
      <c r="H348" s="96">
        <f>ROUND(G348,2)*F348</f>
        <v>0</v>
      </c>
      <c r="I348" s="72"/>
      <c r="K348" s="105"/>
      <c r="N348" s="106"/>
      <c r="O348" s="106"/>
      <c r="P348" s="106"/>
    </row>
    <row r="349" spans="1:16" s="107" customFormat="1" ht="30" customHeight="1">
      <c r="A349" s="100" t="s">
        <v>116</v>
      </c>
      <c r="B349" s="103" t="s">
        <v>394</v>
      </c>
      <c r="C349" s="73" t="s">
        <v>157</v>
      </c>
      <c r="D349" s="74" t="s">
        <v>233</v>
      </c>
      <c r="E349" s="75" t="s">
        <v>41</v>
      </c>
      <c r="F349" s="93">
        <v>8</v>
      </c>
      <c r="G349" s="77"/>
      <c r="H349" s="96">
        <f>ROUND(G349,2)*F349</f>
        <v>0</v>
      </c>
      <c r="I349" s="72"/>
      <c r="K349" s="105"/>
      <c r="N349" s="106"/>
      <c r="O349" s="106"/>
      <c r="P349" s="106"/>
    </row>
    <row r="350" spans="1:16" s="107" customFormat="1" ht="30" customHeight="1">
      <c r="A350" s="100" t="s">
        <v>117</v>
      </c>
      <c r="B350" s="103" t="s">
        <v>395</v>
      </c>
      <c r="C350" s="73" t="s">
        <v>159</v>
      </c>
      <c r="D350" s="74" t="s">
        <v>233</v>
      </c>
      <c r="E350" s="75" t="s">
        <v>41</v>
      </c>
      <c r="F350" s="93">
        <v>2</v>
      </c>
      <c r="G350" s="77"/>
      <c r="H350" s="96">
        <f>ROUND(G350,2)*F350</f>
        <v>0</v>
      </c>
      <c r="I350" s="72"/>
      <c r="K350" s="105"/>
      <c r="N350" s="106"/>
      <c r="O350" s="106"/>
      <c r="P350" s="106"/>
    </row>
    <row r="351" spans="1:16" s="104" customFormat="1" ht="30" customHeight="1">
      <c r="A351" s="100" t="s">
        <v>118</v>
      </c>
      <c r="B351" s="103" t="s">
        <v>396</v>
      </c>
      <c r="C351" s="73" t="s">
        <v>161</v>
      </c>
      <c r="D351" s="74" t="s">
        <v>233</v>
      </c>
      <c r="E351" s="75" t="s">
        <v>41</v>
      </c>
      <c r="F351" s="93">
        <v>1</v>
      </c>
      <c r="G351" s="77"/>
      <c r="H351" s="96">
        <f>ROUND(G351,2)*F351</f>
        <v>0</v>
      </c>
      <c r="I351" s="72"/>
      <c r="K351" s="105"/>
      <c r="N351" s="106"/>
      <c r="O351" s="106"/>
      <c r="P351" s="106"/>
    </row>
    <row r="352" spans="1:16" s="104" customFormat="1" ht="30" customHeight="1">
      <c r="A352" s="100" t="s">
        <v>119</v>
      </c>
      <c r="B352" s="103" t="s">
        <v>397</v>
      </c>
      <c r="C352" s="73" t="s">
        <v>163</v>
      </c>
      <c r="D352" s="74" t="s">
        <v>233</v>
      </c>
      <c r="E352" s="75" t="s">
        <v>41</v>
      </c>
      <c r="F352" s="93">
        <v>1</v>
      </c>
      <c r="G352" s="77"/>
      <c r="H352" s="96">
        <f>ROUND(G352,2)*F352</f>
        <v>0</v>
      </c>
      <c r="I352" s="72"/>
      <c r="K352" s="105"/>
      <c r="N352" s="106"/>
      <c r="O352" s="106"/>
      <c r="P352" s="106"/>
    </row>
    <row r="353" spans="1:8" ht="33" customHeight="1">
      <c r="A353" s="18"/>
      <c r="B353" s="15"/>
      <c r="C353" s="33" t="s">
        <v>24</v>
      </c>
      <c r="D353" s="9"/>
      <c r="E353" s="6"/>
      <c r="F353" s="9"/>
      <c r="G353" s="18"/>
      <c r="H353" s="21"/>
    </row>
    <row r="354" spans="1:16" s="107" customFormat="1" ht="30" customHeight="1">
      <c r="A354" s="95" t="s">
        <v>91</v>
      </c>
      <c r="B354" s="103" t="s">
        <v>398</v>
      </c>
      <c r="C354" s="73" t="s">
        <v>92</v>
      </c>
      <c r="D354" s="74" t="s">
        <v>240</v>
      </c>
      <c r="E354" s="75"/>
      <c r="F354" s="76"/>
      <c r="G354" s="79"/>
      <c r="H354" s="78"/>
      <c r="I354" s="72"/>
      <c r="K354" s="105"/>
      <c r="N354" s="106"/>
      <c r="O354" s="106"/>
      <c r="P354" s="106"/>
    </row>
    <row r="355" spans="1:16" s="104" customFormat="1" ht="30" customHeight="1">
      <c r="A355" s="95" t="s">
        <v>241</v>
      </c>
      <c r="B355" s="81" t="s">
        <v>37</v>
      </c>
      <c r="C355" s="73" t="s">
        <v>242</v>
      </c>
      <c r="D355" s="74"/>
      <c r="E355" s="75" t="s">
        <v>36</v>
      </c>
      <c r="F355" s="76">
        <v>500</v>
      </c>
      <c r="G355" s="77"/>
      <c r="H355" s="78">
        <f>ROUND(G355,2)*F355</f>
        <v>0</v>
      </c>
      <c r="I355" s="102"/>
      <c r="K355" s="105"/>
      <c r="N355" s="106"/>
      <c r="O355" s="106"/>
      <c r="P355" s="106"/>
    </row>
    <row r="356" spans="1:16" s="104" customFormat="1" ht="30" customHeight="1">
      <c r="A356" s="95" t="s">
        <v>93</v>
      </c>
      <c r="B356" s="81" t="s">
        <v>46</v>
      </c>
      <c r="C356" s="73" t="s">
        <v>94</v>
      </c>
      <c r="D356" s="74"/>
      <c r="E356" s="75" t="s">
        <v>36</v>
      </c>
      <c r="F356" s="76">
        <v>1100</v>
      </c>
      <c r="G356" s="77"/>
      <c r="H356" s="78">
        <f>ROUND(G356,2)*F356</f>
        <v>0</v>
      </c>
      <c r="I356" s="72"/>
      <c r="K356" s="105"/>
      <c r="N356" s="106"/>
      <c r="O356" s="106"/>
      <c r="P356" s="106"/>
    </row>
    <row r="357" spans="1:8" s="39" customFormat="1" ht="30" customHeight="1" thickBot="1">
      <c r="A357" s="40"/>
      <c r="B357" s="35" t="s">
        <v>148</v>
      </c>
      <c r="C357" s="179" t="str">
        <f>C295</f>
        <v>HORACE STREET</v>
      </c>
      <c r="D357" s="180"/>
      <c r="E357" s="180"/>
      <c r="F357" s="181"/>
      <c r="G357" s="40" t="s">
        <v>17</v>
      </c>
      <c r="H357" s="40">
        <f>SUM(H295:H356)</f>
        <v>0</v>
      </c>
    </row>
    <row r="358" spans="1:8" s="39" customFormat="1" ht="30" customHeight="1" thickTop="1">
      <c r="A358" s="37"/>
      <c r="B358" s="36" t="s">
        <v>164</v>
      </c>
      <c r="C358" s="182" t="s">
        <v>267</v>
      </c>
      <c r="D358" s="183"/>
      <c r="E358" s="183"/>
      <c r="F358" s="184"/>
      <c r="G358" s="37"/>
      <c r="H358" s="38"/>
    </row>
    <row r="359" spans="1:16" s="104" customFormat="1" ht="30" customHeight="1">
      <c r="A359" s="100" t="s">
        <v>39</v>
      </c>
      <c r="B359" s="103" t="s">
        <v>165</v>
      </c>
      <c r="C359" s="73" t="s">
        <v>40</v>
      </c>
      <c r="D359" s="74" t="s">
        <v>168</v>
      </c>
      <c r="E359" s="75" t="s">
        <v>36</v>
      </c>
      <c r="F359" s="76">
        <v>1800</v>
      </c>
      <c r="G359" s="77"/>
      <c r="H359" s="78">
        <f>ROUND(G359,2)*F359</f>
        <v>0</v>
      </c>
      <c r="I359" s="72" t="s">
        <v>169</v>
      </c>
      <c r="K359" s="105"/>
      <c r="N359" s="106"/>
      <c r="O359" s="106"/>
      <c r="P359" s="106"/>
    </row>
    <row r="360" spans="1:8" ht="33" customHeight="1">
      <c r="A360" s="18"/>
      <c r="B360" s="15"/>
      <c r="C360" s="33" t="s">
        <v>19</v>
      </c>
      <c r="D360" s="9"/>
      <c r="E360" s="6"/>
      <c r="F360" s="9"/>
      <c r="G360" s="18"/>
      <c r="H360" s="21"/>
    </row>
    <row r="361" spans="1:16" s="104" customFormat="1" ht="30" customHeight="1">
      <c r="A361" s="95" t="s">
        <v>44</v>
      </c>
      <c r="B361" s="103" t="s">
        <v>347</v>
      </c>
      <c r="C361" s="73" t="s">
        <v>45</v>
      </c>
      <c r="D361" s="74" t="s">
        <v>120</v>
      </c>
      <c r="E361" s="75"/>
      <c r="F361" s="76"/>
      <c r="G361" s="79"/>
      <c r="H361" s="78"/>
      <c r="I361" s="72"/>
      <c r="K361" s="105"/>
      <c r="N361" s="106"/>
      <c r="O361" s="106"/>
      <c r="P361" s="106"/>
    </row>
    <row r="362" spans="1:16" s="104" customFormat="1" ht="30" customHeight="1">
      <c r="A362" s="95" t="s">
        <v>170</v>
      </c>
      <c r="B362" s="81" t="s">
        <v>37</v>
      </c>
      <c r="C362" s="73" t="s">
        <v>171</v>
      </c>
      <c r="D362" s="74" t="s">
        <v>2</v>
      </c>
      <c r="E362" s="75" t="s">
        <v>36</v>
      </c>
      <c r="F362" s="76">
        <v>20</v>
      </c>
      <c r="G362" s="77"/>
      <c r="H362" s="78">
        <f>ROUND(G362,2)*F362</f>
        <v>0</v>
      </c>
      <c r="I362" s="72"/>
      <c r="K362" s="105"/>
      <c r="N362" s="106"/>
      <c r="O362" s="106"/>
      <c r="P362" s="106"/>
    </row>
    <row r="363" spans="1:16" s="104" customFormat="1" ht="30" customHeight="1">
      <c r="A363" s="95" t="s">
        <v>47</v>
      </c>
      <c r="B363" s="103" t="s">
        <v>348</v>
      </c>
      <c r="C363" s="73" t="s">
        <v>48</v>
      </c>
      <c r="D363" s="74" t="s">
        <v>121</v>
      </c>
      <c r="E363" s="75"/>
      <c r="F363" s="76"/>
      <c r="G363" s="79"/>
      <c r="H363" s="78"/>
      <c r="I363" s="72"/>
      <c r="K363" s="105"/>
      <c r="N363" s="106"/>
      <c r="O363" s="106"/>
      <c r="P363" s="106"/>
    </row>
    <row r="364" spans="1:16" s="104" customFormat="1" ht="30" customHeight="1">
      <c r="A364" s="95" t="s">
        <v>49</v>
      </c>
      <c r="B364" s="81" t="s">
        <v>37</v>
      </c>
      <c r="C364" s="73" t="s">
        <v>50</v>
      </c>
      <c r="D364" s="74" t="s">
        <v>2</v>
      </c>
      <c r="E364" s="75" t="s">
        <v>41</v>
      </c>
      <c r="F364" s="76">
        <v>30</v>
      </c>
      <c r="G364" s="77"/>
      <c r="H364" s="78">
        <f>ROUND(G364,2)*F364</f>
        <v>0</v>
      </c>
      <c r="I364" s="72"/>
      <c r="K364" s="105"/>
      <c r="N364" s="106"/>
      <c r="O364" s="106"/>
      <c r="P364" s="106"/>
    </row>
    <row r="365" spans="1:16" s="104" customFormat="1" ht="30" customHeight="1">
      <c r="A365" s="95" t="s">
        <v>51</v>
      </c>
      <c r="B365" s="103" t="s">
        <v>349</v>
      </c>
      <c r="C365" s="73" t="s">
        <v>52</v>
      </c>
      <c r="D365" s="74" t="s">
        <v>121</v>
      </c>
      <c r="E365" s="75"/>
      <c r="F365" s="76"/>
      <c r="G365" s="79"/>
      <c r="H365" s="78"/>
      <c r="I365" s="72"/>
      <c r="K365" s="105"/>
      <c r="N365" s="106"/>
      <c r="O365" s="106"/>
      <c r="P365" s="106"/>
    </row>
    <row r="366" spans="1:16" s="104" customFormat="1" ht="30" customHeight="1">
      <c r="A366" s="95" t="s">
        <v>53</v>
      </c>
      <c r="B366" s="81" t="s">
        <v>37</v>
      </c>
      <c r="C366" s="73" t="s">
        <v>54</v>
      </c>
      <c r="D366" s="74" t="s">
        <v>2</v>
      </c>
      <c r="E366" s="75" t="s">
        <v>41</v>
      </c>
      <c r="F366" s="76">
        <v>30</v>
      </c>
      <c r="G366" s="77"/>
      <c r="H366" s="78">
        <f>ROUND(G366,2)*F366</f>
        <v>0</v>
      </c>
      <c r="I366" s="72"/>
      <c r="K366" s="105"/>
      <c r="N366" s="106"/>
      <c r="O366" s="106"/>
      <c r="P366" s="106"/>
    </row>
    <row r="367" spans="1:16" s="107" customFormat="1" ht="30" customHeight="1">
      <c r="A367" s="95" t="s">
        <v>55</v>
      </c>
      <c r="B367" s="103" t="s">
        <v>350</v>
      </c>
      <c r="C367" s="73" t="s">
        <v>56</v>
      </c>
      <c r="D367" s="74" t="s">
        <v>122</v>
      </c>
      <c r="E367" s="75"/>
      <c r="F367" s="76"/>
      <c r="G367" s="79"/>
      <c r="H367" s="78"/>
      <c r="I367" s="89"/>
      <c r="K367" s="105"/>
      <c r="N367" s="106"/>
      <c r="O367" s="106"/>
      <c r="P367" s="106"/>
    </row>
    <row r="368" spans="1:16" s="104" customFormat="1" ht="30" customHeight="1">
      <c r="A368" s="95" t="s">
        <v>57</v>
      </c>
      <c r="B368" s="81" t="s">
        <v>257</v>
      </c>
      <c r="C368" s="73" t="s">
        <v>58</v>
      </c>
      <c r="D368" s="74" t="s">
        <v>59</v>
      </c>
      <c r="E368" s="75"/>
      <c r="F368" s="76"/>
      <c r="G368" s="79"/>
      <c r="H368" s="78"/>
      <c r="I368" s="72"/>
      <c r="K368" s="105"/>
      <c r="N368" s="106"/>
      <c r="O368" s="106"/>
      <c r="P368" s="106"/>
    </row>
    <row r="369" spans="1:16" s="104" customFormat="1" ht="30" customHeight="1">
      <c r="A369" s="95" t="s">
        <v>108</v>
      </c>
      <c r="B369" s="92"/>
      <c r="C369" s="73" t="s">
        <v>123</v>
      </c>
      <c r="D369" s="74"/>
      <c r="E369" s="75" t="s">
        <v>36</v>
      </c>
      <c r="F369" s="76">
        <v>20</v>
      </c>
      <c r="G369" s="77"/>
      <c r="H369" s="78">
        <f>ROUND(G369,2)*F369</f>
        <v>0</v>
      </c>
      <c r="I369" s="90"/>
      <c r="K369" s="105"/>
      <c r="N369" s="106"/>
      <c r="O369" s="106"/>
      <c r="P369" s="106"/>
    </row>
    <row r="370" spans="1:16" s="104" customFormat="1" ht="30" customHeight="1">
      <c r="A370" s="95" t="s">
        <v>61</v>
      </c>
      <c r="B370" s="92"/>
      <c r="C370" s="73" t="s">
        <v>326</v>
      </c>
      <c r="D370" s="74" t="s">
        <v>2</v>
      </c>
      <c r="E370" s="75" t="s">
        <v>36</v>
      </c>
      <c r="F370" s="76">
        <v>545</v>
      </c>
      <c r="G370" s="77"/>
      <c r="H370" s="78">
        <f>ROUND(G370,2)*F370</f>
        <v>0</v>
      </c>
      <c r="I370" s="91"/>
      <c r="K370" s="105"/>
      <c r="N370" s="106"/>
      <c r="O370" s="106"/>
      <c r="P370" s="106"/>
    </row>
    <row r="371" spans="1:16" s="107" customFormat="1" ht="30" customHeight="1">
      <c r="A371" s="95" t="s">
        <v>176</v>
      </c>
      <c r="B371" s="103" t="s">
        <v>351</v>
      </c>
      <c r="C371" s="73" t="s">
        <v>177</v>
      </c>
      <c r="D371" s="74" t="s">
        <v>122</v>
      </c>
      <c r="E371" s="75" t="s">
        <v>36</v>
      </c>
      <c r="F371" s="93">
        <v>12</v>
      </c>
      <c r="G371" s="77"/>
      <c r="H371" s="78">
        <f>ROUND(G371,2)*F371</f>
        <v>0</v>
      </c>
      <c r="I371" s="72"/>
      <c r="K371" s="105"/>
      <c r="N371" s="106"/>
      <c r="O371" s="106"/>
      <c r="P371" s="106"/>
    </row>
    <row r="372" spans="1:16" s="104" customFormat="1" ht="30" customHeight="1">
      <c r="A372" s="95" t="s">
        <v>178</v>
      </c>
      <c r="B372" s="103" t="s">
        <v>352</v>
      </c>
      <c r="C372" s="73" t="s">
        <v>180</v>
      </c>
      <c r="D372" s="74" t="s">
        <v>122</v>
      </c>
      <c r="E372" s="75" t="s">
        <v>36</v>
      </c>
      <c r="F372" s="76">
        <v>10</v>
      </c>
      <c r="G372" s="77"/>
      <c r="H372" s="78">
        <f>ROUND(G372,2)*F372</f>
        <v>0</v>
      </c>
      <c r="I372" s="72"/>
      <c r="K372" s="105"/>
      <c r="N372" s="106"/>
      <c r="O372" s="106"/>
      <c r="P372" s="106"/>
    </row>
    <row r="373" spans="1:16" s="104" customFormat="1" ht="30" customHeight="1">
      <c r="A373" s="95" t="s">
        <v>181</v>
      </c>
      <c r="B373" s="103" t="s">
        <v>353</v>
      </c>
      <c r="C373" s="73" t="s">
        <v>183</v>
      </c>
      <c r="D373" s="74" t="s">
        <v>122</v>
      </c>
      <c r="E373" s="75" t="s">
        <v>36</v>
      </c>
      <c r="F373" s="76">
        <v>10</v>
      </c>
      <c r="G373" s="77"/>
      <c r="H373" s="78">
        <f>ROUND(G373,2)*F373</f>
        <v>0</v>
      </c>
      <c r="I373" s="72"/>
      <c r="K373" s="105"/>
      <c r="N373" s="106"/>
      <c r="O373" s="106"/>
      <c r="P373" s="106"/>
    </row>
    <row r="374" spans="1:16" s="107" customFormat="1" ht="30" customHeight="1">
      <c r="A374" s="95" t="s">
        <v>243</v>
      </c>
      <c r="B374" s="103" t="s">
        <v>354</v>
      </c>
      <c r="C374" s="73" t="s">
        <v>245</v>
      </c>
      <c r="D374" s="74" t="s">
        <v>125</v>
      </c>
      <c r="E374" s="75"/>
      <c r="F374" s="76"/>
      <c r="G374" s="79"/>
      <c r="H374" s="78"/>
      <c r="I374" s="72"/>
      <c r="K374" s="105"/>
      <c r="N374" s="106"/>
      <c r="O374" s="106"/>
      <c r="P374" s="106"/>
    </row>
    <row r="375" spans="1:16" s="104" customFormat="1" ht="30" customHeight="1">
      <c r="A375" s="95" t="s">
        <v>246</v>
      </c>
      <c r="B375" s="81" t="s">
        <v>37</v>
      </c>
      <c r="C375" s="73" t="s">
        <v>247</v>
      </c>
      <c r="D375" s="74" t="s">
        <v>2</v>
      </c>
      <c r="E375" s="75" t="s">
        <v>62</v>
      </c>
      <c r="F375" s="76">
        <v>340</v>
      </c>
      <c r="G375" s="77"/>
      <c r="H375" s="78">
        <f>ROUND(G375,2)*F375</f>
        <v>0</v>
      </c>
      <c r="I375" s="80"/>
      <c r="K375" s="105"/>
      <c r="N375" s="106"/>
      <c r="O375" s="106"/>
      <c r="P375" s="106"/>
    </row>
    <row r="376" spans="1:16" s="104" customFormat="1" ht="30" customHeight="1">
      <c r="A376" s="95" t="s">
        <v>248</v>
      </c>
      <c r="B376" s="81" t="s">
        <v>46</v>
      </c>
      <c r="C376" s="73" t="s">
        <v>249</v>
      </c>
      <c r="D376" s="74" t="s">
        <v>2</v>
      </c>
      <c r="E376" s="75" t="s">
        <v>62</v>
      </c>
      <c r="F376" s="76">
        <v>35</v>
      </c>
      <c r="G376" s="77"/>
      <c r="H376" s="78">
        <f>ROUND(G376,2)*F376</f>
        <v>0</v>
      </c>
      <c r="I376" s="72"/>
      <c r="K376" s="105"/>
      <c r="N376" s="106"/>
      <c r="O376" s="106"/>
      <c r="P376" s="106"/>
    </row>
    <row r="377" spans="1:16" s="104" customFormat="1" ht="30" customHeight="1">
      <c r="A377" s="95" t="s">
        <v>250</v>
      </c>
      <c r="B377" s="103" t="s">
        <v>355</v>
      </c>
      <c r="C377" s="73" t="s">
        <v>252</v>
      </c>
      <c r="D377" s="74" t="s">
        <v>125</v>
      </c>
      <c r="E377" s="75"/>
      <c r="F377" s="76"/>
      <c r="G377" s="79"/>
      <c r="H377" s="78"/>
      <c r="I377" s="89"/>
      <c r="K377" s="105"/>
      <c r="N377" s="106"/>
      <c r="O377" s="106"/>
      <c r="P377" s="106"/>
    </row>
    <row r="378" spans="1:16" s="104" customFormat="1" ht="30" customHeight="1">
      <c r="A378" s="95" t="s">
        <v>255</v>
      </c>
      <c r="B378" s="81" t="s">
        <v>37</v>
      </c>
      <c r="C378" s="73" t="s">
        <v>259</v>
      </c>
      <c r="D378" s="74" t="s">
        <v>187</v>
      </c>
      <c r="E378" s="75" t="s">
        <v>62</v>
      </c>
      <c r="F378" s="76">
        <v>35</v>
      </c>
      <c r="G378" s="77"/>
      <c r="H378" s="78">
        <f>ROUND(G378,2)*F378</f>
        <v>0</v>
      </c>
      <c r="I378" s="89"/>
      <c r="K378" s="105"/>
      <c r="N378" s="106"/>
      <c r="O378" s="106"/>
      <c r="P378" s="106"/>
    </row>
    <row r="379" spans="1:16" s="107" customFormat="1" ht="49.5" customHeight="1">
      <c r="A379" s="95" t="s">
        <v>256</v>
      </c>
      <c r="B379" s="81" t="s">
        <v>46</v>
      </c>
      <c r="C379" s="73" t="s">
        <v>260</v>
      </c>
      <c r="D379" s="74" t="s">
        <v>127</v>
      </c>
      <c r="E379" s="75" t="s">
        <v>62</v>
      </c>
      <c r="F379" s="93">
        <v>340</v>
      </c>
      <c r="G379" s="77"/>
      <c r="H379" s="78">
        <f>ROUND(G379,2)*F379</f>
        <v>0</v>
      </c>
      <c r="I379" s="89"/>
      <c r="K379" s="105"/>
      <c r="N379" s="106"/>
      <c r="O379" s="106"/>
      <c r="P379" s="106"/>
    </row>
    <row r="380" spans="1:16" s="104" customFormat="1" ht="30" customHeight="1">
      <c r="A380" s="95" t="s">
        <v>64</v>
      </c>
      <c r="B380" s="103" t="s">
        <v>356</v>
      </c>
      <c r="C380" s="73" t="s">
        <v>65</v>
      </c>
      <c r="D380" s="74" t="s">
        <v>125</v>
      </c>
      <c r="E380" s="75"/>
      <c r="F380" s="76"/>
      <c r="G380" s="79"/>
      <c r="H380" s="78"/>
      <c r="I380" s="72"/>
      <c r="K380" s="105"/>
      <c r="N380" s="106"/>
      <c r="O380" s="106"/>
      <c r="P380" s="106"/>
    </row>
    <row r="381" spans="1:16" s="104" customFormat="1" ht="30" customHeight="1">
      <c r="A381" s="95" t="s">
        <v>68</v>
      </c>
      <c r="B381" s="81" t="s">
        <v>37</v>
      </c>
      <c r="C381" s="73" t="s">
        <v>400</v>
      </c>
      <c r="D381" s="74" t="s">
        <v>128</v>
      </c>
      <c r="E381" s="75" t="s">
        <v>62</v>
      </c>
      <c r="F381" s="76">
        <v>15</v>
      </c>
      <c r="G381" s="77"/>
      <c r="H381" s="78">
        <f>ROUND(G381,2)*F381</f>
        <v>0</v>
      </c>
      <c r="I381" s="72"/>
      <c r="K381" s="105"/>
      <c r="N381" s="106"/>
      <c r="O381" s="106"/>
      <c r="P381" s="106"/>
    </row>
    <row r="382" spans="1:16" s="145" customFormat="1" ht="33" customHeight="1">
      <c r="A382" s="149" t="s">
        <v>70</v>
      </c>
      <c r="B382" s="150" t="s">
        <v>358</v>
      </c>
      <c r="C382" s="83" t="s">
        <v>71</v>
      </c>
      <c r="D382" s="84" t="s">
        <v>72</v>
      </c>
      <c r="E382" s="85" t="s">
        <v>36</v>
      </c>
      <c r="F382" s="86">
        <v>5</v>
      </c>
      <c r="G382" s="87"/>
      <c r="H382" s="88">
        <f>ROUND(G382,2)*F382</f>
        <v>0</v>
      </c>
      <c r="I382" s="99"/>
      <c r="K382" s="146"/>
      <c r="N382" s="147"/>
      <c r="O382" s="147"/>
      <c r="P382" s="147"/>
    </row>
    <row r="383" spans="1:16" s="145" customFormat="1" ht="30" customHeight="1">
      <c r="A383" s="132" t="s">
        <v>73</v>
      </c>
      <c r="B383" s="133" t="s">
        <v>359</v>
      </c>
      <c r="C383" s="134" t="s">
        <v>74</v>
      </c>
      <c r="D383" s="135" t="s">
        <v>129</v>
      </c>
      <c r="E383" s="136"/>
      <c r="F383" s="137"/>
      <c r="G383" s="138"/>
      <c r="H383" s="139">
        <f>ROUND(G383,2)*F383</f>
        <v>0</v>
      </c>
      <c r="I383" s="99"/>
      <c r="K383" s="146"/>
      <c r="N383" s="147"/>
      <c r="O383" s="147"/>
      <c r="P383" s="147"/>
    </row>
    <row r="384" spans="1:16" s="104" customFormat="1" ht="30" customHeight="1">
      <c r="A384" s="95" t="s">
        <v>75</v>
      </c>
      <c r="B384" s="81" t="s">
        <v>37</v>
      </c>
      <c r="C384" s="73" t="s">
        <v>76</v>
      </c>
      <c r="D384" s="74"/>
      <c r="E384" s="75"/>
      <c r="F384" s="76"/>
      <c r="G384" s="79"/>
      <c r="H384" s="78"/>
      <c r="I384" s="72"/>
      <c r="K384" s="105"/>
      <c r="N384" s="106"/>
      <c r="O384" s="106"/>
      <c r="P384" s="106"/>
    </row>
    <row r="385" spans="1:16" s="104" customFormat="1" ht="30" customHeight="1">
      <c r="A385" s="95" t="s">
        <v>77</v>
      </c>
      <c r="B385" s="92"/>
      <c r="C385" s="73" t="s">
        <v>78</v>
      </c>
      <c r="D385" s="74"/>
      <c r="E385" s="75" t="s">
        <v>38</v>
      </c>
      <c r="F385" s="76">
        <v>320</v>
      </c>
      <c r="G385" s="77"/>
      <c r="H385" s="78">
        <f>ROUND(G385,2)*F385</f>
        <v>0</v>
      </c>
      <c r="I385" s="72"/>
      <c r="K385" s="105"/>
      <c r="N385" s="106"/>
      <c r="O385" s="106"/>
      <c r="P385" s="106"/>
    </row>
    <row r="386" spans="1:16" s="104" customFormat="1" ht="30" customHeight="1">
      <c r="A386" s="95" t="s">
        <v>111</v>
      </c>
      <c r="B386" s="81" t="s">
        <v>46</v>
      </c>
      <c r="C386" s="73" t="s">
        <v>112</v>
      </c>
      <c r="D386" s="74"/>
      <c r="E386" s="75"/>
      <c r="F386" s="76"/>
      <c r="G386" s="79"/>
      <c r="H386" s="78"/>
      <c r="I386" s="72"/>
      <c r="K386" s="105"/>
      <c r="N386" s="106"/>
      <c r="O386" s="106"/>
      <c r="P386" s="106"/>
    </row>
    <row r="387" spans="1:16" s="104" customFormat="1" ht="30" customHeight="1">
      <c r="A387" s="95" t="s">
        <v>113</v>
      </c>
      <c r="B387" s="92"/>
      <c r="C387" s="73" t="s">
        <v>78</v>
      </c>
      <c r="D387" s="74"/>
      <c r="E387" s="75" t="s">
        <v>38</v>
      </c>
      <c r="F387" s="76">
        <v>30</v>
      </c>
      <c r="G387" s="77"/>
      <c r="H387" s="78">
        <f>ROUND(G387,2)*F387</f>
        <v>0</v>
      </c>
      <c r="I387" s="72"/>
      <c r="K387" s="105"/>
      <c r="N387" s="106"/>
      <c r="O387" s="106"/>
      <c r="P387" s="106"/>
    </row>
    <row r="388" spans="1:16" s="104" customFormat="1" ht="30" customHeight="1">
      <c r="A388" s="95" t="s">
        <v>268</v>
      </c>
      <c r="B388" s="103" t="s">
        <v>360</v>
      </c>
      <c r="C388" s="73" t="s">
        <v>269</v>
      </c>
      <c r="D388" s="74" t="s">
        <v>129</v>
      </c>
      <c r="E388" s="75" t="s">
        <v>36</v>
      </c>
      <c r="F388" s="76">
        <v>130</v>
      </c>
      <c r="G388" s="77"/>
      <c r="H388" s="78">
        <f>ROUND(G388,2)*F388</f>
        <v>0</v>
      </c>
      <c r="I388" s="72"/>
      <c r="K388" s="105"/>
      <c r="N388" s="106"/>
      <c r="O388" s="106"/>
      <c r="P388" s="106"/>
    </row>
    <row r="389" spans="1:16" s="108" customFormat="1" ht="30" customHeight="1">
      <c r="A389" s="95" t="s">
        <v>193</v>
      </c>
      <c r="B389" s="103" t="s">
        <v>399</v>
      </c>
      <c r="C389" s="73" t="s">
        <v>194</v>
      </c>
      <c r="D389" s="74" t="s">
        <v>195</v>
      </c>
      <c r="E389" s="75"/>
      <c r="F389" s="76"/>
      <c r="G389" s="79"/>
      <c r="H389" s="78"/>
      <c r="I389" s="72"/>
      <c r="K389" s="105"/>
      <c r="N389" s="106"/>
      <c r="O389" s="106"/>
      <c r="P389" s="106"/>
    </row>
    <row r="390" spans="1:16" s="109" customFormat="1" ht="30" customHeight="1">
      <c r="A390" s="95" t="s">
        <v>196</v>
      </c>
      <c r="B390" s="81" t="s">
        <v>37</v>
      </c>
      <c r="C390" s="73" t="s">
        <v>197</v>
      </c>
      <c r="D390" s="74" t="s">
        <v>2</v>
      </c>
      <c r="E390" s="75" t="s">
        <v>36</v>
      </c>
      <c r="F390" s="76">
        <v>1300</v>
      </c>
      <c r="G390" s="77"/>
      <c r="H390" s="78">
        <f>ROUND(G390,2)*F390</f>
        <v>0</v>
      </c>
      <c r="I390" s="72"/>
      <c r="K390" s="105"/>
      <c r="N390" s="106"/>
      <c r="O390" s="106"/>
      <c r="P390" s="106"/>
    </row>
    <row r="391" spans="1:16" s="109" customFormat="1" ht="30" customHeight="1">
      <c r="A391" s="95" t="s">
        <v>198</v>
      </c>
      <c r="B391" s="81" t="s">
        <v>46</v>
      </c>
      <c r="C391" s="73" t="s">
        <v>199</v>
      </c>
      <c r="D391" s="74" t="s">
        <v>2</v>
      </c>
      <c r="E391" s="75" t="s">
        <v>36</v>
      </c>
      <c r="F391" s="76">
        <v>15</v>
      </c>
      <c r="G391" s="77"/>
      <c r="H391" s="78">
        <f>ROUND(G391,2)*F391</f>
        <v>0</v>
      </c>
      <c r="I391" s="72"/>
      <c r="K391" s="105"/>
      <c r="N391" s="106"/>
      <c r="O391" s="106"/>
      <c r="P391" s="106"/>
    </row>
    <row r="392" spans="1:8" ht="33" customHeight="1">
      <c r="A392" s="18"/>
      <c r="B392" s="5"/>
      <c r="C392" s="33" t="s">
        <v>20</v>
      </c>
      <c r="D392" s="9"/>
      <c r="E392" s="7"/>
      <c r="F392" s="7"/>
      <c r="G392" s="18"/>
      <c r="H392" s="21"/>
    </row>
    <row r="393" spans="1:16" s="104" customFormat="1" ht="30" customHeight="1">
      <c r="A393" s="100" t="s">
        <v>200</v>
      </c>
      <c r="B393" s="103" t="s">
        <v>361</v>
      </c>
      <c r="C393" s="73" t="s">
        <v>202</v>
      </c>
      <c r="D393" s="74" t="s">
        <v>72</v>
      </c>
      <c r="E393" s="75" t="s">
        <v>36</v>
      </c>
      <c r="F393" s="93">
        <v>2</v>
      </c>
      <c r="G393" s="77"/>
      <c r="H393" s="96">
        <f>ROUND(G393,2)*F393</f>
        <v>0</v>
      </c>
      <c r="I393" s="72"/>
      <c r="K393" s="105"/>
      <c r="N393" s="106"/>
      <c r="O393" s="106"/>
      <c r="P393" s="106"/>
    </row>
    <row r="394" spans="1:8" ht="33" customHeight="1">
      <c r="A394" s="18"/>
      <c r="B394" s="5"/>
      <c r="C394" s="33" t="s">
        <v>21</v>
      </c>
      <c r="D394" s="9"/>
      <c r="E394" s="8"/>
      <c r="F394" s="7">
        <v>0</v>
      </c>
      <c r="G394" s="18"/>
      <c r="H394" s="21"/>
    </row>
    <row r="395" spans="1:16" s="107" customFormat="1" ht="30" customHeight="1">
      <c r="A395" s="100" t="s">
        <v>79</v>
      </c>
      <c r="B395" s="103" t="s">
        <v>362</v>
      </c>
      <c r="C395" s="73" t="s">
        <v>80</v>
      </c>
      <c r="D395" s="74" t="s">
        <v>135</v>
      </c>
      <c r="E395" s="75" t="s">
        <v>62</v>
      </c>
      <c r="F395" s="93">
        <v>141</v>
      </c>
      <c r="G395" s="77"/>
      <c r="H395" s="96">
        <f>ROUND(G395,2)*F395</f>
        <v>0</v>
      </c>
      <c r="I395" s="72"/>
      <c r="K395" s="105"/>
      <c r="N395" s="106"/>
      <c r="O395" s="106"/>
      <c r="P395" s="106"/>
    </row>
    <row r="396" spans="1:8" ht="36" customHeight="1">
      <c r="A396" s="18"/>
      <c r="B396" s="5"/>
      <c r="C396" s="33" t="s">
        <v>22</v>
      </c>
      <c r="D396" s="9"/>
      <c r="E396" s="8"/>
      <c r="F396" s="7"/>
      <c r="G396" s="18"/>
      <c r="H396" s="21"/>
    </row>
    <row r="397" spans="1:16" s="107" customFormat="1" ht="30" customHeight="1">
      <c r="A397" s="100" t="s">
        <v>205</v>
      </c>
      <c r="B397" s="103" t="s">
        <v>363</v>
      </c>
      <c r="C397" s="73" t="s">
        <v>207</v>
      </c>
      <c r="D397" s="74" t="s">
        <v>140</v>
      </c>
      <c r="E397" s="75"/>
      <c r="F397" s="93"/>
      <c r="G397" s="79"/>
      <c r="H397" s="96"/>
      <c r="I397" s="72"/>
      <c r="J397" s="110"/>
      <c r="K397" s="105"/>
      <c r="N397" s="106"/>
      <c r="O397" s="106"/>
      <c r="P397" s="106"/>
    </row>
    <row r="398" spans="1:16" s="107" customFormat="1" ht="30" customHeight="1">
      <c r="A398" s="100" t="s">
        <v>208</v>
      </c>
      <c r="B398" s="81" t="s">
        <v>37</v>
      </c>
      <c r="C398" s="73" t="s">
        <v>209</v>
      </c>
      <c r="D398" s="74"/>
      <c r="E398" s="75" t="s">
        <v>41</v>
      </c>
      <c r="F398" s="93">
        <v>2</v>
      </c>
      <c r="G398" s="77"/>
      <c r="H398" s="96">
        <f>ROUND(G398,2)*F398</f>
        <v>0</v>
      </c>
      <c r="I398" s="72"/>
      <c r="K398" s="105"/>
      <c r="N398" s="106"/>
      <c r="O398" s="106"/>
      <c r="P398" s="106"/>
    </row>
    <row r="399" spans="1:16" s="109" customFormat="1" ht="30" customHeight="1">
      <c r="A399" s="100" t="s">
        <v>218</v>
      </c>
      <c r="B399" s="103" t="s">
        <v>364</v>
      </c>
      <c r="C399" s="73" t="s">
        <v>220</v>
      </c>
      <c r="D399" s="74" t="s">
        <v>140</v>
      </c>
      <c r="E399" s="75" t="s">
        <v>62</v>
      </c>
      <c r="F399" s="93">
        <v>10</v>
      </c>
      <c r="G399" s="77"/>
      <c r="H399" s="96">
        <f>ROUND(G399,2)*F399</f>
        <v>0</v>
      </c>
      <c r="I399" s="72"/>
      <c r="J399" s="110"/>
      <c r="K399" s="105"/>
      <c r="N399" s="106"/>
      <c r="O399" s="106"/>
      <c r="P399" s="106"/>
    </row>
    <row r="400" spans="1:16" s="129" customFormat="1" ht="30" customHeight="1">
      <c r="A400" s="100" t="s">
        <v>137</v>
      </c>
      <c r="B400" s="103" t="s">
        <v>365</v>
      </c>
      <c r="C400" s="101" t="s">
        <v>139</v>
      </c>
      <c r="D400" s="74" t="s">
        <v>140</v>
      </c>
      <c r="E400" s="75"/>
      <c r="F400" s="93"/>
      <c r="G400" s="79"/>
      <c r="H400" s="96"/>
      <c r="I400" s="72"/>
      <c r="J400" s="128"/>
      <c r="K400" s="105"/>
      <c r="N400" s="106"/>
      <c r="O400" s="106"/>
      <c r="P400" s="106"/>
    </row>
    <row r="401" spans="1:16" s="104" customFormat="1" ht="33" customHeight="1">
      <c r="A401" s="100" t="s">
        <v>141</v>
      </c>
      <c r="B401" s="81" t="s">
        <v>37</v>
      </c>
      <c r="C401" s="73" t="s">
        <v>142</v>
      </c>
      <c r="D401" s="74"/>
      <c r="E401" s="75" t="s">
        <v>41</v>
      </c>
      <c r="F401" s="93">
        <v>1</v>
      </c>
      <c r="G401" s="77"/>
      <c r="H401" s="96">
        <f>ROUND(G401,2)*F401</f>
        <v>0</v>
      </c>
      <c r="I401" s="80"/>
      <c r="J401" s="117"/>
      <c r="K401" s="105"/>
      <c r="N401" s="106"/>
      <c r="O401" s="106"/>
      <c r="P401" s="106"/>
    </row>
    <row r="402" spans="1:16" s="104" customFormat="1" ht="33" customHeight="1">
      <c r="A402" s="100" t="s">
        <v>143</v>
      </c>
      <c r="B402" s="81" t="s">
        <v>46</v>
      </c>
      <c r="C402" s="73" t="s">
        <v>144</v>
      </c>
      <c r="D402" s="74"/>
      <c r="E402" s="75" t="s">
        <v>41</v>
      </c>
      <c r="F402" s="93">
        <v>1</v>
      </c>
      <c r="G402" s="77"/>
      <c r="H402" s="96">
        <f>ROUND(G402,2)*F402</f>
        <v>0</v>
      </c>
      <c r="I402" s="80"/>
      <c r="J402" s="117"/>
      <c r="K402" s="105"/>
      <c r="N402" s="106"/>
      <c r="O402" s="106"/>
      <c r="P402" s="106"/>
    </row>
    <row r="403" spans="1:16" s="129" customFormat="1" ht="30" customHeight="1">
      <c r="A403" s="100" t="s">
        <v>222</v>
      </c>
      <c r="B403" s="103" t="s">
        <v>366</v>
      </c>
      <c r="C403" s="101" t="s">
        <v>224</v>
      </c>
      <c r="D403" s="74" t="s">
        <v>140</v>
      </c>
      <c r="E403" s="75"/>
      <c r="F403" s="93"/>
      <c r="G403" s="79"/>
      <c r="H403" s="96"/>
      <c r="I403" s="72"/>
      <c r="J403" s="117"/>
      <c r="K403" s="105"/>
      <c r="N403" s="106"/>
      <c r="O403" s="106"/>
      <c r="P403" s="106"/>
    </row>
    <row r="404" spans="1:16" s="129" customFormat="1" ht="30" customHeight="1">
      <c r="A404" s="100" t="s">
        <v>225</v>
      </c>
      <c r="B404" s="81" t="s">
        <v>37</v>
      </c>
      <c r="C404" s="101" t="s">
        <v>258</v>
      </c>
      <c r="D404" s="74"/>
      <c r="E404" s="75" t="s">
        <v>41</v>
      </c>
      <c r="F404" s="93">
        <v>2</v>
      </c>
      <c r="G404" s="77"/>
      <c r="H404" s="96">
        <f>ROUND(G404,2)*F404</f>
        <v>0</v>
      </c>
      <c r="I404" s="72"/>
      <c r="J404" s="117"/>
      <c r="K404" s="105"/>
      <c r="N404" s="106"/>
      <c r="O404" s="106"/>
      <c r="P404" s="106"/>
    </row>
    <row r="405" spans="1:16" s="104" customFormat="1" ht="30" customHeight="1">
      <c r="A405" s="100" t="s">
        <v>230</v>
      </c>
      <c r="B405" s="103" t="s">
        <v>367</v>
      </c>
      <c r="C405" s="73" t="s">
        <v>232</v>
      </c>
      <c r="D405" s="74" t="s">
        <v>140</v>
      </c>
      <c r="E405" s="75" t="s">
        <v>41</v>
      </c>
      <c r="F405" s="93">
        <v>2</v>
      </c>
      <c r="G405" s="77"/>
      <c r="H405" s="96">
        <f>ROUND(G405,2)*F405</f>
        <v>0</v>
      </c>
      <c r="I405" s="72"/>
      <c r="J405" s="110"/>
      <c r="K405" s="105"/>
      <c r="N405" s="106"/>
      <c r="O405" s="106"/>
      <c r="P405" s="106"/>
    </row>
    <row r="406" spans="1:8" ht="33" customHeight="1">
      <c r="A406" s="18"/>
      <c r="B406" s="11"/>
      <c r="C406" s="33" t="s">
        <v>23</v>
      </c>
      <c r="D406" s="9"/>
      <c r="E406" s="8"/>
      <c r="F406" s="7"/>
      <c r="G406" s="18"/>
      <c r="H406" s="21"/>
    </row>
    <row r="407" spans="1:16" s="145" customFormat="1" ht="33" customHeight="1">
      <c r="A407" s="151" t="s">
        <v>84</v>
      </c>
      <c r="B407" s="150" t="s">
        <v>368</v>
      </c>
      <c r="C407" s="83" t="s">
        <v>150</v>
      </c>
      <c r="D407" s="84" t="s">
        <v>233</v>
      </c>
      <c r="E407" s="85" t="s">
        <v>41</v>
      </c>
      <c r="F407" s="97">
        <v>7</v>
      </c>
      <c r="G407" s="87"/>
      <c r="H407" s="98">
        <f>ROUND(G407,2)*F407</f>
        <v>0</v>
      </c>
      <c r="I407" s="99"/>
      <c r="K407" s="146"/>
      <c r="N407" s="147"/>
      <c r="O407" s="147"/>
      <c r="P407" s="147"/>
    </row>
    <row r="408" spans="1:16" s="145" customFormat="1" ht="30" customHeight="1">
      <c r="A408" s="140" t="s">
        <v>114</v>
      </c>
      <c r="B408" s="133" t="s">
        <v>369</v>
      </c>
      <c r="C408" s="134" t="s">
        <v>152</v>
      </c>
      <c r="D408" s="135" t="s">
        <v>140</v>
      </c>
      <c r="E408" s="141"/>
      <c r="F408" s="142"/>
      <c r="G408" s="139"/>
      <c r="H408" s="144"/>
      <c r="I408" s="99"/>
      <c r="J408" s="168"/>
      <c r="K408" s="146"/>
      <c r="N408" s="147"/>
      <c r="O408" s="147"/>
      <c r="P408" s="147"/>
    </row>
    <row r="409" spans="1:16" s="104" customFormat="1" ht="30" customHeight="1">
      <c r="A409" s="100" t="s">
        <v>153</v>
      </c>
      <c r="B409" s="81" t="s">
        <v>37</v>
      </c>
      <c r="C409" s="73" t="s">
        <v>401</v>
      </c>
      <c r="D409" s="74"/>
      <c r="E409" s="75" t="s">
        <v>115</v>
      </c>
      <c r="F409" s="130">
        <v>0.5</v>
      </c>
      <c r="G409" s="77"/>
      <c r="H409" s="96">
        <f>ROUND(G409,2)*F409</f>
        <v>0</v>
      </c>
      <c r="I409" s="72"/>
      <c r="J409" s="117"/>
      <c r="K409" s="105"/>
      <c r="N409" s="106"/>
      <c r="O409" s="106"/>
      <c r="P409" s="106"/>
    </row>
    <row r="410" spans="1:16" s="107" customFormat="1" ht="30" customHeight="1">
      <c r="A410" s="100" t="s">
        <v>85</v>
      </c>
      <c r="B410" s="103" t="s">
        <v>370</v>
      </c>
      <c r="C410" s="73" t="s">
        <v>155</v>
      </c>
      <c r="D410" s="74" t="s">
        <v>233</v>
      </c>
      <c r="E410" s="75"/>
      <c r="F410" s="93"/>
      <c r="G410" s="79"/>
      <c r="H410" s="96"/>
      <c r="I410" s="72"/>
      <c r="K410" s="105"/>
      <c r="N410" s="106"/>
      <c r="O410" s="106"/>
      <c r="P410" s="106"/>
    </row>
    <row r="411" spans="1:16" s="104" customFormat="1" ht="30" customHeight="1">
      <c r="A411" s="100" t="s">
        <v>88</v>
      </c>
      <c r="B411" s="81" t="s">
        <v>37</v>
      </c>
      <c r="C411" s="73" t="s">
        <v>90</v>
      </c>
      <c r="D411" s="74"/>
      <c r="E411" s="75" t="s">
        <v>41</v>
      </c>
      <c r="F411" s="93">
        <v>1</v>
      </c>
      <c r="G411" s="77"/>
      <c r="H411" s="96">
        <f>ROUND(G411,2)*F411</f>
        <v>0</v>
      </c>
      <c r="I411" s="72"/>
      <c r="K411" s="105"/>
      <c r="N411" s="106"/>
      <c r="O411" s="106"/>
      <c r="P411" s="106"/>
    </row>
    <row r="412" spans="1:16" s="107" customFormat="1" ht="30" customHeight="1">
      <c r="A412" s="100" t="s">
        <v>116</v>
      </c>
      <c r="B412" s="103" t="s">
        <v>371</v>
      </c>
      <c r="C412" s="73" t="s">
        <v>157</v>
      </c>
      <c r="D412" s="74" t="s">
        <v>233</v>
      </c>
      <c r="E412" s="75" t="s">
        <v>41</v>
      </c>
      <c r="F412" s="93">
        <v>4</v>
      </c>
      <c r="G412" s="77"/>
      <c r="H412" s="96">
        <f>ROUND(G412,2)*F412</f>
        <v>0</v>
      </c>
      <c r="I412" s="72"/>
      <c r="K412" s="105"/>
      <c r="N412" s="106"/>
      <c r="O412" s="106"/>
      <c r="P412" s="106"/>
    </row>
    <row r="413" spans="1:16" s="104" customFormat="1" ht="30" customHeight="1">
      <c r="A413" s="100" t="s">
        <v>118</v>
      </c>
      <c r="B413" s="103" t="s">
        <v>372</v>
      </c>
      <c r="C413" s="73" t="s">
        <v>161</v>
      </c>
      <c r="D413" s="74" t="s">
        <v>233</v>
      </c>
      <c r="E413" s="75" t="s">
        <v>41</v>
      </c>
      <c r="F413" s="93">
        <v>1</v>
      </c>
      <c r="G413" s="77"/>
      <c r="H413" s="96">
        <f>ROUND(G413,2)*F413</f>
        <v>0</v>
      </c>
      <c r="I413" s="72"/>
      <c r="K413" s="105"/>
      <c r="N413" s="106"/>
      <c r="O413" s="106"/>
      <c r="P413" s="106"/>
    </row>
    <row r="414" spans="1:16" s="104" customFormat="1" ht="30" customHeight="1">
      <c r="A414" s="100" t="s">
        <v>119</v>
      </c>
      <c r="B414" s="103" t="s">
        <v>373</v>
      </c>
      <c r="C414" s="73" t="s">
        <v>163</v>
      </c>
      <c r="D414" s="74" t="s">
        <v>233</v>
      </c>
      <c r="E414" s="75" t="s">
        <v>41</v>
      </c>
      <c r="F414" s="93">
        <v>1</v>
      </c>
      <c r="G414" s="77"/>
      <c r="H414" s="96">
        <f>ROUND(G414,2)*F414</f>
        <v>0</v>
      </c>
      <c r="I414" s="72"/>
      <c r="K414" s="105"/>
      <c r="N414" s="106"/>
      <c r="O414" s="106"/>
      <c r="P414" s="106"/>
    </row>
    <row r="415" spans="1:8" ht="33" customHeight="1">
      <c r="A415" s="18"/>
      <c r="B415" s="15"/>
      <c r="C415" s="33" t="s">
        <v>24</v>
      </c>
      <c r="D415" s="9"/>
      <c r="E415" s="6"/>
      <c r="F415" s="9"/>
      <c r="G415" s="18"/>
      <c r="H415" s="21"/>
    </row>
    <row r="416" spans="1:16" s="107" customFormat="1" ht="30" customHeight="1">
      <c r="A416" s="95" t="s">
        <v>91</v>
      </c>
      <c r="B416" s="103" t="s">
        <v>374</v>
      </c>
      <c r="C416" s="73" t="s">
        <v>92</v>
      </c>
      <c r="D416" s="74" t="s">
        <v>240</v>
      </c>
      <c r="E416" s="75"/>
      <c r="F416" s="76"/>
      <c r="G416" s="79"/>
      <c r="H416" s="78"/>
      <c r="I416" s="72"/>
      <c r="K416" s="105"/>
      <c r="N416" s="106"/>
      <c r="O416" s="106"/>
      <c r="P416" s="106"/>
    </row>
    <row r="417" spans="1:16" s="104" customFormat="1" ht="30" customHeight="1">
      <c r="A417" s="95" t="s">
        <v>241</v>
      </c>
      <c r="B417" s="81" t="s">
        <v>37</v>
      </c>
      <c r="C417" s="73" t="s">
        <v>242</v>
      </c>
      <c r="D417" s="74"/>
      <c r="E417" s="75" t="s">
        <v>36</v>
      </c>
      <c r="F417" s="76">
        <v>600</v>
      </c>
      <c r="G417" s="77"/>
      <c r="H417" s="78">
        <f>ROUND(G417,2)*F417</f>
        <v>0</v>
      </c>
      <c r="I417" s="102"/>
      <c r="K417" s="105"/>
      <c r="N417" s="106"/>
      <c r="O417" s="106"/>
      <c r="P417" s="106"/>
    </row>
    <row r="418" spans="1:16" s="104" customFormat="1" ht="30" customHeight="1">
      <c r="A418" s="95" t="s">
        <v>93</v>
      </c>
      <c r="B418" s="81" t="s">
        <v>46</v>
      </c>
      <c r="C418" s="73" t="s">
        <v>94</v>
      </c>
      <c r="D418" s="74"/>
      <c r="E418" s="75" t="s">
        <v>36</v>
      </c>
      <c r="F418" s="76">
        <v>1200</v>
      </c>
      <c r="G418" s="77"/>
      <c r="H418" s="78">
        <f>ROUND(G418,2)*F418</f>
        <v>0</v>
      </c>
      <c r="I418" s="72"/>
      <c r="K418" s="105"/>
      <c r="N418" s="106"/>
      <c r="O418" s="106"/>
      <c r="P418" s="106"/>
    </row>
    <row r="419" spans="1:8" s="39" customFormat="1" ht="30" customHeight="1" thickBot="1">
      <c r="A419" s="40"/>
      <c r="B419" s="35" t="s">
        <v>164</v>
      </c>
      <c r="C419" s="179" t="str">
        <f>C358</f>
        <v>LAWNDALE AVENUE</v>
      </c>
      <c r="D419" s="180"/>
      <c r="E419" s="180"/>
      <c r="F419" s="181"/>
      <c r="G419" s="40" t="s">
        <v>17</v>
      </c>
      <c r="H419" s="40">
        <f>SUM(H358:H418)</f>
        <v>0</v>
      </c>
    </row>
    <row r="420" spans="1:8" ht="36" customHeight="1" thickTop="1">
      <c r="A420" s="68"/>
      <c r="B420" s="10"/>
      <c r="C420" s="52" t="s">
        <v>18</v>
      </c>
      <c r="D420" s="53"/>
      <c r="E420" s="53"/>
      <c r="F420" s="53"/>
      <c r="G420" s="53"/>
      <c r="H420" s="25"/>
    </row>
    <row r="421" spans="1:8" s="39" customFormat="1" ht="31.5" customHeight="1">
      <c r="A421" s="70"/>
      <c r="B421" s="188" t="str">
        <f>B6</f>
        <v>PART 1      CITY FUNDED WORK</v>
      </c>
      <c r="C421" s="189"/>
      <c r="D421" s="189"/>
      <c r="E421" s="189"/>
      <c r="F421" s="189"/>
      <c r="G421" s="54"/>
      <c r="H421" s="63"/>
    </row>
    <row r="422" spans="1:8" ht="30" customHeight="1" thickBot="1">
      <c r="A422" s="19"/>
      <c r="B422" s="35" t="s">
        <v>12</v>
      </c>
      <c r="C422" s="194" t="str">
        <f>C7</f>
        <v>CHANCELLOR DRIVE</v>
      </c>
      <c r="D422" s="180"/>
      <c r="E422" s="180"/>
      <c r="F422" s="181"/>
      <c r="G422" s="19" t="s">
        <v>17</v>
      </c>
      <c r="H422" s="19">
        <f>H65</f>
        <v>0</v>
      </c>
    </row>
    <row r="423" spans="1:8" ht="30" customHeight="1" thickBot="1" thickTop="1">
      <c r="A423" s="19"/>
      <c r="B423" s="35" t="s">
        <v>13</v>
      </c>
      <c r="C423" s="173" t="str">
        <f>C66</f>
        <v>LAKEPOINT ROAD</v>
      </c>
      <c r="D423" s="174"/>
      <c r="E423" s="174"/>
      <c r="F423" s="175"/>
      <c r="G423" s="19" t="s">
        <v>17</v>
      </c>
      <c r="H423" s="19">
        <f>H120</f>
        <v>0</v>
      </c>
    </row>
    <row r="424" spans="1:8" ht="30" customHeight="1" thickBot="1" thickTop="1">
      <c r="A424" s="19"/>
      <c r="B424" s="35" t="s">
        <v>14</v>
      </c>
      <c r="C424" s="173" t="str">
        <f>C121</f>
        <v>SWEETWATER BAY</v>
      </c>
      <c r="D424" s="174"/>
      <c r="E424" s="174"/>
      <c r="F424" s="175"/>
      <c r="G424" s="19" t="s">
        <v>17</v>
      </c>
      <c r="H424" s="19">
        <f>H157</f>
        <v>0</v>
      </c>
    </row>
    <row r="425" spans="1:8" ht="30" customHeight="1" thickBot="1" thickTop="1">
      <c r="A425" s="19"/>
      <c r="B425" s="35" t="s">
        <v>15</v>
      </c>
      <c r="C425" s="173" t="str">
        <f>C158</f>
        <v>WEATHERSTONE PLACE</v>
      </c>
      <c r="D425" s="174"/>
      <c r="E425" s="174"/>
      <c r="F425" s="175"/>
      <c r="G425" s="19" t="s">
        <v>17</v>
      </c>
      <c r="H425" s="19">
        <f>H227</f>
        <v>0</v>
      </c>
    </row>
    <row r="426" spans="1:8" ht="28.5" customHeight="1" thickBot="1" thickTop="1">
      <c r="A426" s="19"/>
      <c r="B426" s="55"/>
      <c r="C426" s="56"/>
      <c r="D426" s="57"/>
      <c r="E426" s="58"/>
      <c r="F426" s="58"/>
      <c r="G426" s="60" t="s">
        <v>27</v>
      </c>
      <c r="H426" s="59">
        <f>SUM(H422:H425)</f>
        <v>0</v>
      </c>
    </row>
    <row r="427" spans="1:8" s="39" customFormat="1" ht="31.5" customHeight="1" thickBot="1" thickTop="1">
      <c r="A427" s="40"/>
      <c r="B427" s="190" t="str">
        <f>B228</f>
        <v>PART 2      PROVINCIALLY FUNDED WORK (See D2)</v>
      </c>
      <c r="C427" s="191"/>
      <c r="D427" s="191"/>
      <c r="E427" s="191"/>
      <c r="F427" s="192"/>
      <c r="G427" s="41"/>
      <c r="H427" s="41"/>
    </row>
    <row r="428" spans="1:8" ht="30" customHeight="1" thickBot="1" thickTop="1">
      <c r="A428" s="28"/>
      <c r="B428" s="35" t="s">
        <v>16</v>
      </c>
      <c r="C428" s="173" t="str">
        <f>C229</f>
        <v>ELIZABETH ROAD</v>
      </c>
      <c r="D428" s="174"/>
      <c r="E428" s="174"/>
      <c r="F428" s="175"/>
      <c r="G428" s="28" t="s">
        <v>17</v>
      </c>
      <c r="H428" s="28">
        <f>H294</f>
        <v>0</v>
      </c>
    </row>
    <row r="429" spans="1:8" ht="30" customHeight="1" thickBot="1" thickTop="1">
      <c r="A429" s="23"/>
      <c r="B429" s="71" t="s">
        <v>148</v>
      </c>
      <c r="C429" s="173" t="str">
        <f>C295</f>
        <v>HORACE STREET</v>
      </c>
      <c r="D429" s="174"/>
      <c r="E429" s="174"/>
      <c r="F429" s="175"/>
      <c r="G429" s="23" t="s">
        <v>17</v>
      </c>
      <c r="H429" s="23">
        <f>H357</f>
        <v>0</v>
      </c>
    </row>
    <row r="430" spans="1:8" ht="30" customHeight="1" thickBot="1" thickTop="1">
      <c r="A430" s="23"/>
      <c r="B430" s="71" t="s">
        <v>164</v>
      </c>
      <c r="C430" s="173" t="str">
        <f>C358</f>
        <v>LAWNDALE AVENUE</v>
      </c>
      <c r="D430" s="174"/>
      <c r="E430" s="174"/>
      <c r="F430" s="175"/>
      <c r="G430" s="23" t="s">
        <v>17</v>
      </c>
      <c r="H430" s="23">
        <f>H419</f>
        <v>0</v>
      </c>
    </row>
    <row r="431" spans="1:8" ht="28.5" customHeight="1" thickBot="1" thickTop="1">
      <c r="A431" s="19"/>
      <c r="B431" s="55"/>
      <c r="C431" s="56"/>
      <c r="D431" s="57"/>
      <c r="E431" s="58"/>
      <c r="F431" s="58"/>
      <c r="G431" s="60" t="s">
        <v>28</v>
      </c>
      <c r="H431" s="59">
        <f>SUM(H428:H430)</f>
        <v>0</v>
      </c>
    </row>
    <row r="432" spans="1:8" s="34" customFormat="1" ht="37.5" customHeight="1" thickTop="1">
      <c r="A432" s="18"/>
      <c r="B432" s="195" t="s">
        <v>33</v>
      </c>
      <c r="C432" s="196"/>
      <c r="D432" s="196"/>
      <c r="E432" s="196"/>
      <c r="F432" s="196"/>
      <c r="G432" s="197">
        <f>H426+H431</f>
        <v>0</v>
      </c>
      <c r="H432" s="198"/>
    </row>
    <row r="433" spans="1:8" ht="37.5" customHeight="1">
      <c r="A433" s="18"/>
      <c r="B433" s="199" t="s">
        <v>31</v>
      </c>
      <c r="C433" s="200"/>
      <c r="D433" s="200"/>
      <c r="E433" s="200"/>
      <c r="F433" s="200"/>
      <c r="G433" s="200"/>
      <c r="H433" s="201"/>
    </row>
    <row r="434" spans="1:8" ht="37.5" customHeight="1">
      <c r="A434" s="18"/>
      <c r="B434" s="202" t="s">
        <v>32</v>
      </c>
      <c r="C434" s="200"/>
      <c r="D434" s="200"/>
      <c r="E434" s="200"/>
      <c r="F434" s="200"/>
      <c r="G434" s="200"/>
      <c r="H434" s="201"/>
    </row>
    <row r="435" spans="1:8" ht="15.75" customHeight="1">
      <c r="A435" s="69"/>
      <c r="B435" s="64"/>
      <c r="C435" s="65"/>
      <c r="D435" s="66"/>
      <c r="E435" s="65"/>
      <c r="F435" s="65"/>
      <c r="G435" s="26"/>
      <c r="H435" s="27"/>
    </row>
  </sheetData>
  <sheetProtection password="C59C" sheet="1" objects="1" scenarios="1" selectLockedCells="1"/>
  <mergeCells count="29">
    <mergeCell ref="C158:F158"/>
    <mergeCell ref="C227:F227"/>
    <mergeCell ref="C66:F66"/>
    <mergeCell ref="C120:F120"/>
    <mergeCell ref="C121:F121"/>
    <mergeCell ref="C157:F157"/>
    <mergeCell ref="B432:F432"/>
    <mergeCell ref="G432:H432"/>
    <mergeCell ref="B433:H433"/>
    <mergeCell ref="B434:H434"/>
    <mergeCell ref="B6:F6"/>
    <mergeCell ref="B228:F228"/>
    <mergeCell ref="B421:F421"/>
    <mergeCell ref="B427:F427"/>
    <mergeCell ref="C7:F7"/>
    <mergeCell ref="C65:F65"/>
    <mergeCell ref="C422:F422"/>
    <mergeCell ref="C423:F423"/>
    <mergeCell ref="C425:F425"/>
    <mergeCell ref="C424:F424"/>
    <mergeCell ref="C430:F430"/>
    <mergeCell ref="C229:F229"/>
    <mergeCell ref="C294:F294"/>
    <mergeCell ref="C295:F295"/>
    <mergeCell ref="C357:F357"/>
    <mergeCell ref="C358:F358"/>
    <mergeCell ref="C419:F419"/>
    <mergeCell ref="C429:F429"/>
    <mergeCell ref="C428:F428"/>
  </mergeCells>
  <dataValidations count="4">
    <dataValidation type="decimal" operator="greaterThan" allowBlank="1" showInputMessage="1" showErrorMessage="1" prompt="Enter your Unit Bid Price.&#10;You do not need to type in the &quot;$&quot;" errorTitle="Illegal Entry" error="Unit Prices must be greater than 0. " sqref="G225:G226 G118:G119 G108 G110:G115 G99 G102:G106 G70 G97 G95 G93 G67 G72:G74 G76 G78 G81 G83 G85:G86 G88:G90 G63:G64 G52 G54:G60 G42 G39:G40 G37 G35 G48:G50 G45:G46 G28:G32 G11:G13 G8 G17 G15 G20:G25 G411:G414 G404:G405 G398:G399 G387:G388 G369:G373 G362 G359 G364 G366 G375:G376 G381:G382 G393 G395 G390:G391 G378:G379 G385 G401:G402 G409 G407 G417:G418 G213 G215 G206:G208 G201 G190 G192 G194 G183:G187 G179:G180 G177 G168 G166 G129 G127 G131 G133:G134 G125 G122 G149 G143 G137 G139 G141 G146:G147 G151:G152 G155:G156 G162:G164 G159 G171:G175 G196 G198 G203:G204 G210:G211 G217:G222 G344 G346 G338:G339 G330 G332 G327:G328 G325 G323 G335:G336 G341:G342 G348:G352 G355:G356 G316:G320">
      <formula1>0</formula1>
    </dataValidation>
    <dataValidation type="decimal" operator="greaterThan" allowBlank="1" showInputMessage="1" showErrorMessage="1" prompt="Enter your Unit Bid Price.&#10;You do not need to type in the &quot;$&quot;" errorTitle="Illegal Entry" error="Unit Prices must be greater than 0. " sqref="G305 G303 G292:G293 G299:G301 G296 G308:G313 G284:G289 G282 G280 G273:G275 G265 G263 G268 G270:G271 G277:G278 G242:G247 G230 G233:G235 G237 G239 G250:G254 G257 G259 G261">
      <formula1>0</formula1>
    </dataValidation>
    <dataValidation type="custom" allowBlank="1" showInputMessage="1" showErrorMessage="1" error="If you can enter a Unit  Price in this cell, pLease contact the Contract Administrator immediately!" sqref="G224 G117 G109 G101 G71 G69 G94 G96 G91:G92 G77 G75 G79:G80 G82 G84 G87 G62 G53 G36 G38 G33:G34 G47 G44 G26 G10 G14 G16 G18:G19 G410 G403 G397 G377 G367:G368 G361 G365 G363 G374 G380 G386 G389 G383:G384 G400 G416 G205 G202 G200 G188:G189 G193 G191 G181 G178 G176 G165 G167 G132 G126 G128 G130 G124 G135:G136 G140 G138 G145 G150 G154 G161 G169:G170 G209 G216 G337 G334 G324 G326 G321:G322 G340 G347 G354 G314 G302 G304 G291 G298 G306:G307 G283 G272 G269 G267 G276 G240:G241 G232 G238 G236 G248 G258 G255:G256 G260">
      <formula1>"isblank(G3)"</formula1>
    </dataValidation>
    <dataValidation type="decimal" operator="greaterThan" allowBlank="1" showErrorMessage="1" prompt="Enter your Unit Bid Price.&#10;You do not need to type in the &quot;$&quot;" errorTitle="Illegal Entry" error="Unit Prices must be greater than 0. " sqref="G214 G408 G345 G281">
      <formula1>0</formula1>
    </dataValidation>
  </dataValidations>
  <printOptions/>
  <pageMargins left="0.5" right="0.5" top="0.75" bottom="0.75" header="0.25" footer="0.25"/>
  <pageSetup horizontalDpi="600" verticalDpi="600" orientation="portrait" scale="75" r:id="rId1"/>
  <headerFooter alignWithMargins="0">
    <oddHeader>&amp;L&amp;10The City of Winnipeg
160-2007 Bid Opportunity &amp;R&amp;10Bid Submission
Page &amp;P+3 of 28</oddHeader>
    <oddFooter xml:space="preserve">&amp;R__________________
Name of Bidder                    </oddFooter>
  </headerFooter>
  <rowBreaks count="16" manualBreakCount="16">
    <brk id="65" max="255" man="1"/>
    <brk id="90" min="1" max="7" man="1"/>
    <brk id="115" min="1" max="7" man="1"/>
    <brk id="120" max="255" man="1"/>
    <brk id="157" max="255" man="1"/>
    <brk id="180" min="1" max="7" man="1"/>
    <brk id="204" min="1" max="7" man="1"/>
    <brk id="227" min="1" max="10" man="1"/>
    <brk id="280" min="1" max="7" man="1"/>
    <brk id="294" min="1" max="7" man="1"/>
    <brk id="320" min="1" max="7" man="1"/>
    <brk id="346" min="1" max="7" man="1"/>
    <brk id="357" min="1" max="7" man="1"/>
    <brk id="382" min="1" max="7" man="1"/>
    <brk id="407" min="1" max="7" man="1"/>
    <brk id="419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Streets &amp; Transportation</dc:creator>
  <cp:keywords/>
  <dc:description>Checked by HP on Feb 22, 07 102,912 bytes</dc:description>
  <cp:lastModifiedBy>hpheifer</cp:lastModifiedBy>
  <cp:lastPrinted>2007-02-22T15:37:14Z</cp:lastPrinted>
  <dcterms:created xsi:type="dcterms:W3CDTF">1999-03-31T15:44:33Z</dcterms:created>
  <dcterms:modified xsi:type="dcterms:W3CDTF">2007-02-22T15:51:04Z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C420041231</vt:lpwstr>
  </property>
</Properties>
</file>